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'Прикрепление'!$A$1:$D$147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<sst xmlns="http://schemas.openxmlformats.org/spreadsheetml/2006/main" count="143" uniqueCount="79">
  <si>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</si>
  <si>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</si>
  <si>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</si>
  <si>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</si>
  <si>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</si>
  <si>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</si>
  <si>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</si>
  <si>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</si>
  <si>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</si>
  <si>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</si>
  <si>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</si>
  <si>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</si>
  <si>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</si>
  <si>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</si>
  <si>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 xml:space="preserve">Численность застрахованных граждан, прикрепленных к медицинским организациям </t>
  </si>
  <si>
    <t>Медицинские организации</t>
  </si>
  <si>
    <t xml:space="preserve">  Численность застрахованных граждан, прикрепленных к медицинским организациям г. Томска,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</si>
  <si>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</si>
  <si>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</si>
  <si>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</si>
  <si>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</si>
  <si>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</si>
  <si>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</si>
  <si>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</si>
  <si>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</si>
  <si>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</si>
  <si>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ООО "СИБМЕДЦЕНТР"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</si>
  <si>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</si>
  <si>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</si>
  <si>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</si>
  <si>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</si>
  <si>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</si>
  <si>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</si>
  <si>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</si>
  <si>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</si>
  <si>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</si>
  <si>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</si>
  <si>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</si>
  <si>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</si>
  <si>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</si>
  <si>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</si>
  <si>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</si>
  <si>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</si>
  <si>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</si>
  <si>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</si>
  <si>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</si>
  <si>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</si>
  <si>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</si>
  <si>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</si>
  <si>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</si>
  <si>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</si>
  <si>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</si>
  <si>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</si>
  <si>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</si>
  <si>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</si>
  <si>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</si>
  <si>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</si>
  <si>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</si>
  <si>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</si>
  <si>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</si>
  <si>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</si>
  <si>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</si>
  <si>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</si>
  <si>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</si>
  <si>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</si>
  <si>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</si>
  <si>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</si>
  <si>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</si>
  <si>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</si>
  <si>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</si>
  <si>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</si>
  <si>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</si>
  <si>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</si>
  <si>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</si>
  <si>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</si>
  <si>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</si>
  <si>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</si>
  <si>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>оказывающим первичную медико-санитарную помощь, в разрезе СМО по состоянию на 01.09.2016</t>
  </si>
  <si>
    <t xml:space="preserve">  в разрезе СМО по состоянию на 01.09.2016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</si>
</sst>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right" indent="1"/>
    </xf>
    <xf numFmtId="0" fontId="4" fillId="24" borderId="12" xfId="0" applyFont="1" applyFill="1" applyBorder="1" applyAlignment="1">
      <alignment horizontal="right" indent="1"/>
    </xf>
    <xf numFmtId="0" fontId="2" fillId="24" borderId="13" xfId="0" applyFont="1" applyFill="1" applyBorder="1" applyAlignment="1">
      <alignment horizontal="right" indent="1"/>
    </xf>
    <xf numFmtId="0" fontId="5" fillId="24" borderId="13" xfId="0" applyFont="1" applyFill="1" applyBorder="1" applyAlignment="1">
      <alignment horizontal="right" indent="1"/>
    </xf>
    <xf numFmtId="0" fontId="4" fillId="24" borderId="13" xfId="0" applyFont="1" applyFill="1" applyBorder="1" applyAlignment="1">
      <alignment horizontal="right" indent="1"/>
    </xf>
    <xf numFmtId="0" fontId="4" fillId="24" borderId="14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1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2" xfId="0" applyFont="1" applyFill="1" applyBorder="1" applyAlignment="1">
      <alignment horizontal="right" indent="1"/>
    </xf>
    <xf numFmtId="0" fontId="1" fillId="24" borderId="13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vertical="center"/>
    </xf>
    <xf numFmtId="0" fontId="3" fillId="0" borderId="19" xfId="0" applyFont="1" applyBorder="1" applyAlignment="1">
      <alignment horizontal="left"/>
    </xf>
    <xf numFmtId="0" fontId="3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147"/>
  <sheetViews>
    <sheetView tabSelected="1" zoomScalePageLayoutView="0" workbookViewId="0" topLeftCell="A82">
      <selection activeCell="I104" sqref="I104"/>
    </sheetView>
  </sheetViews>
  <sheetFormatPr defaultColWidth="9.125" defaultRowHeight="12.75"/>
  <cols>
    <col min="1" max="1" width="41.875" style="1" customWidth="1"/>
    <col min="2" max="2" width="21.125" style="33" customWidth="1"/>
    <col min="3" max="3" width="20.625" style="2" customWidth="1"/>
    <col min="4" max="4" width="20.125" style="1" customWidth="1"/>
    <col min="5" max="10" width="9.125" style="1" customWidth="1"/>
    <col min="11" max="11" width="8.75390625" style="1" customWidth="1"/>
    <col min="12" max="16384" width="9.125" style="1" customWidth="1"/>
  </cols>
  <sheetData>
    <row r="1" spans="1:4" ht="12.75">
      <c r="A1" s="62" t="s">
        <v>16</v>
      </c>
      <c r="B1" s="62"/>
      <c r="C1" s="62"/>
      <c r="D1" s="62"/>
    </row>
    <row r="2" spans="1:4" ht="13.5" thickBot="1">
      <c r="A2" s="62" t="s">
        <v>77</v>
      </c>
      <c r="B2" s="62"/>
      <c r="C2" s="62"/>
      <c r="D2" s="62"/>
    </row>
    <row r="3" spans="1:4" ht="13.5" customHeight="1" thickBot="1">
      <c r="A3" s="53" t="s">
        <v>15</v>
      </c>
      <c r="B3" s="64" t="s">
        <v>21</v>
      </c>
      <c r="C3" s="65"/>
      <c r="D3" s="56" t="s">
        <v>19</v>
      </c>
    </row>
    <row r="4" spans="1:4" ht="12.75" customHeight="1">
      <c r="A4" s="54"/>
      <c r="B4" s="59" t="s">
        <v>23</v>
      </c>
      <c r="C4" s="59" t="s">
        <v>4</v>
      </c>
      <c r="D4" s="57"/>
    </row>
    <row r="5" spans="1:4" ht="13.5" customHeight="1" thickBot="1">
      <c r="A5" s="55"/>
      <c r="B5" s="61"/>
      <c r="C5" s="60"/>
      <c r="D5" s="58"/>
    </row>
    <row r="6" spans="1:4" ht="12.75">
      <c r="A6" s="43" t="s">
        <v>2</v>
      </c>
      <c r="B6" s="34"/>
      <c r="C6" s="23"/>
      <c r="D6" s="3"/>
    </row>
    <row r="7" spans="1:4" ht="11.25" customHeight="1">
      <c r="A7" s="44" t="s">
        <v>29</v>
      </c>
      <c r="B7" s="31">
        <v>128504</v>
      </c>
      <c r="C7" s="17">
        <v>126293</v>
      </c>
      <c r="D7" s="4">
        <f aca="true" t="shared" si="0" ref="D7:D16">SUM(B7:C7)</f>
        <v>254797</v>
      </c>
    </row>
    <row r="8" spans="1:4" ht="12.75">
      <c r="A8" s="44" t="s">
        <v>30</v>
      </c>
      <c r="B8" s="31">
        <v>9560</v>
      </c>
      <c r="C8" s="17">
        <v>7870</v>
      </c>
      <c r="D8" s="4">
        <f t="shared" si="0"/>
        <v>17430</v>
      </c>
    </row>
    <row r="9" spans="1:4" ht="12.75">
      <c r="A9" s="44" t="s">
        <v>31</v>
      </c>
      <c r="B9" s="31">
        <v>48957</v>
      </c>
      <c r="C9" s="17">
        <v>36860</v>
      </c>
      <c r="D9" s="4">
        <f t="shared" si="0"/>
        <v>85817</v>
      </c>
    </row>
    <row r="10" spans="1:5" ht="12.75">
      <c r="A10" s="44" t="s">
        <v>32</v>
      </c>
      <c r="B10" s="31">
        <v>5457</v>
      </c>
      <c r="C10" s="17">
        <v>5600</v>
      </c>
      <c r="D10" s="4">
        <f t="shared" si="0"/>
        <v>11057</v>
      </c>
      <c r="E10" s="1" t="s">
        <v>6</v>
      </c>
    </row>
    <row r="11" spans="1:4" ht="12.75">
      <c r="A11" s="44" t="s">
        <v>33</v>
      </c>
      <c r="B11" s="31">
        <v>1402</v>
      </c>
      <c r="C11" s="17">
        <v>3118</v>
      </c>
      <c r="D11" s="4">
        <f t="shared" si="0"/>
        <v>4520</v>
      </c>
    </row>
    <row r="12" spans="1:4" ht="12.75">
      <c r="A12" s="44" t="s">
        <v>34</v>
      </c>
      <c r="B12" s="31">
        <v>6829</v>
      </c>
      <c r="C12" s="17">
        <v>4560</v>
      </c>
      <c r="D12" s="4">
        <f t="shared" si="0"/>
        <v>11389</v>
      </c>
    </row>
    <row r="13" spans="1:4" ht="12.75">
      <c r="A13" s="44" t="s">
        <v>35</v>
      </c>
      <c r="B13" s="31">
        <v>14986</v>
      </c>
      <c r="C13" s="17">
        <v>29172</v>
      </c>
      <c r="D13" s="4">
        <f t="shared" si="0"/>
        <v>44158</v>
      </c>
    </row>
    <row r="14" spans="1:4" ht="11.25" customHeight="1">
      <c r="A14" s="44" t="s">
        <v>27</v>
      </c>
      <c r="B14" s="31">
        <v>1027</v>
      </c>
      <c r="C14" s="17">
        <v>1369</v>
      </c>
      <c r="D14" s="4">
        <f t="shared" si="0"/>
        <v>2396</v>
      </c>
    </row>
    <row r="15" spans="1:4" ht="12" customHeight="1">
      <c r="A15" s="44" t="s">
        <v>17</v>
      </c>
      <c r="B15" s="31">
        <v>162</v>
      </c>
      <c r="C15" s="17">
        <v>76</v>
      </c>
      <c r="D15" s="4">
        <f t="shared" si="0"/>
        <v>238</v>
      </c>
    </row>
    <row r="16" spans="1:4" ht="14.25" customHeight="1" thickBot="1">
      <c r="A16" s="45" t="s">
        <v>1</v>
      </c>
      <c r="B16" s="27">
        <f>SUM(B7:B15)</f>
        <v>216884</v>
      </c>
      <c r="C16" s="15">
        <f>SUM(C7:C15)</f>
        <v>214918</v>
      </c>
      <c r="D16" s="4">
        <f t="shared" si="0"/>
        <v>431802</v>
      </c>
    </row>
    <row r="17" spans="1:4" ht="12.75">
      <c r="A17" s="43" t="s">
        <v>3</v>
      </c>
      <c r="B17" s="25"/>
      <c r="C17" s="16"/>
      <c r="D17" s="7"/>
    </row>
    <row r="18" spans="1:4" ht="12.75">
      <c r="A18" s="44" t="s">
        <v>36</v>
      </c>
      <c r="B18" s="32">
        <v>14083</v>
      </c>
      <c r="C18" s="17">
        <v>24965</v>
      </c>
      <c r="D18" s="5">
        <f>SUM(B18:C18)</f>
        <v>39048</v>
      </c>
    </row>
    <row r="19" spans="1:4" ht="12.75">
      <c r="A19" s="44" t="s">
        <v>37</v>
      </c>
      <c r="B19" s="32">
        <v>17939</v>
      </c>
      <c r="C19" s="17">
        <v>33233</v>
      </c>
      <c r="D19" s="5">
        <f>SUM(B19:C19)</f>
        <v>51172</v>
      </c>
    </row>
    <row r="20" spans="1:4" ht="12.75">
      <c r="A20" s="44" t="s">
        <v>34</v>
      </c>
      <c r="B20" s="32">
        <v>1862</v>
      </c>
      <c r="C20" s="17">
        <v>2257</v>
      </c>
      <c r="D20" s="5">
        <f>SUM(B20:C20)</f>
        <v>4119</v>
      </c>
    </row>
    <row r="21" spans="1:4" ht="13.5" thickBot="1">
      <c r="A21" s="45" t="s">
        <v>1</v>
      </c>
      <c r="B21" s="24">
        <f>SUM(B18:B20)</f>
        <v>33884</v>
      </c>
      <c r="C21" s="24">
        <f>SUM(C18:C20)</f>
        <v>60455</v>
      </c>
      <c r="D21" s="5">
        <f>SUM(B21:C21)</f>
        <v>94339</v>
      </c>
    </row>
    <row r="22" spans="1:4" ht="12.75">
      <c r="A22" s="43" t="s">
        <v>13</v>
      </c>
      <c r="B22" s="28"/>
      <c r="C22" s="28"/>
      <c r="D22" s="8"/>
    </row>
    <row r="23" spans="1:4" ht="12.75">
      <c r="A23" s="44" t="s">
        <v>38</v>
      </c>
      <c r="B23" s="32">
        <v>11985</v>
      </c>
      <c r="C23" s="17">
        <v>14353</v>
      </c>
      <c r="D23" s="5">
        <f aca="true" t="shared" si="1" ref="D23:D34">SUM(B23:C23)</f>
        <v>26338</v>
      </c>
    </row>
    <row r="24" spans="1:4" ht="12.75" customHeight="1">
      <c r="A24" s="44" t="s">
        <v>39</v>
      </c>
      <c r="B24" s="32">
        <v>18039</v>
      </c>
      <c r="C24" s="17">
        <v>16921</v>
      </c>
      <c r="D24" s="5">
        <f t="shared" si="1"/>
        <v>34960</v>
      </c>
    </row>
    <row r="25" spans="1:4" ht="12.75">
      <c r="A25" s="44" t="s">
        <v>40</v>
      </c>
      <c r="B25" s="32">
        <v>26118</v>
      </c>
      <c r="C25" s="17">
        <v>26239</v>
      </c>
      <c r="D25" s="5">
        <f t="shared" si="1"/>
        <v>52357</v>
      </c>
    </row>
    <row r="26" spans="1:4" ht="12.75">
      <c r="A26" s="44" t="s">
        <v>41</v>
      </c>
      <c r="B26" s="32">
        <v>16922</v>
      </c>
      <c r="C26" s="17">
        <v>13556</v>
      </c>
      <c r="D26" s="5">
        <f t="shared" si="1"/>
        <v>30478</v>
      </c>
    </row>
    <row r="27" spans="1:4" ht="12.75">
      <c r="A27" s="44" t="s">
        <v>30</v>
      </c>
      <c r="B27" s="32">
        <v>8671</v>
      </c>
      <c r="C27" s="17">
        <v>6821</v>
      </c>
      <c r="D27" s="5">
        <f t="shared" si="1"/>
        <v>15492</v>
      </c>
    </row>
    <row r="28" spans="1:4" ht="12" customHeight="1">
      <c r="A28" s="44" t="s">
        <v>31</v>
      </c>
      <c r="B28" s="32">
        <v>29575</v>
      </c>
      <c r="C28" s="17">
        <v>21972</v>
      </c>
      <c r="D28" s="5">
        <f t="shared" si="1"/>
        <v>51547</v>
      </c>
    </row>
    <row r="29" spans="1:4" ht="12.75">
      <c r="A29" s="44" t="s">
        <v>32</v>
      </c>
      <c r="B29" s="32">
        <v>14499</v>
      </c>
      <c r="C29" s="17">
        <v>16083</v>
      </c>
      <c r="D29" s="5">
        <f t="shared" si="1"/>
        <v>30582</v>
      </c>
    </row>
    <row r="30" spans="1:4" ht="12.75">
      <c r="A30" s="44" t="s">
        <v>42</v>
      </c>
      <c r="B30" s="32">
        <v>23151</v>
      </c>
      <c r="C30" s="17">
        <v>20981</v>
      </c>
      <c r="D30" s="5">
        <f t="shared" si="1"/>
        <v>44132</v>
      </c>
    </row>
    <row r="31" spans="1:4" ht="12.75">
      <c r="A31" s="44" t="s">
        <v>33</v>
      </c>
      <c r="B31" s="32">
        <v>1460</v>
      </c>
      <c r="C31" s="17">
        <v>2968</v>
      </c>
      <c r="D31" s="5">
        <f t="shared" si="1"/>
        <v>4428</v>
      </c>
    </row>
    <row r="32" spans="1:4" ht="12.75">
      <c r="A32" s="44" t="s">
        <v>43</v>
      </c>
      <c r="B32" s="32">
        <v>34907</v>
      </c>
      <c r="C32" s="17">
        <v>24664</v>
      </c>
      <c r="D32" s="5">
        <f t="shared" si="1"/>
        <v>59571</v>
      </c>
    </row>
    <row r="33" spans="1:4" ht="12.75">
      <c r="A33" s="44" t="s">
        <v>44</v>
      </c>
      <c r="B33" s="32">
        <v>9153</v>
      </c>
      <c r="C33" s="17">
        <v>12554</v>
      </c>
      <c r="D33" s="5">
        <f t="shared" si="1"/>
        <v>21707</v>
      </c>
    </row>
    <row r="34" spans="1:4" ht="12.75" customHeight="1">
      <c r="A34" s="44" t="s">
        <v>24</v>
      </c>
      <c r="B34" s="32">
        <v>4345</v>
      </c>
      <c r="C34" s="17">
        <v>2955</v>
      </c>
      <c r="D34" s="5">
        <f t="shared" si="1"/>
        <v>7300</v>
      </c>
    </row>
    <row r="35" spans="1:4" ht="14.25" customHeight="1">
      <c r="A35" s="44" t="s">
        <v>25</v>
      </c>
      <c r="B35" s="31">
        <v>986</v>
      </c>
      <c r="C35" s="18">
        <v>2</v>
      </c>
      <c r="D35" s="5">
        <f>B35+C35</f>
        <v>988</v>
      </c>
    </row>
    <row r="36" spans="1:4" ht="12.75">
      <c r="A36" s="44" t="s">
        <v>45</v>
      </c>
      <c r="B36" s="32">
        <v>6786</v>
      </c>
      <c r="C36" s="17">
        <v>4475</v>
      </c>
      <c r="D36" s="5">
        <f aca="true" t="shared" si="2" ref="D36:D48">SUM(B36:C36)</f>
        <v>11261</v>
      </c>
    </row>
    <row r="37" spans="1:4" ht="12.75">
      <c r="A37" s="44" t="s">
        <v>46</v>
      </c>
      <c r="B37" s="32">
        <v>2039</v>
      </c>
      <c r="C37" s="17">
        <v>2584</v>
      </c>
      <c r="D37" s="5">
        <f t="shared" si="2"/>
        <v>4623</v>
      </c>
    </row>
    <row r="38" spans="1:4" ht="12.75">
      <c r="A38" s="44" t="s">
        <v>35</v>
      </c>
      <c r="B38" s="32">
        <v>12955</v>
      </c>
      <c r="C38" s="17">
        <v>25872</v>
      </c>
      <c r="D38" s="5">
        <f t="shared" si="2"/>
        <v>38827</v>
      </c>
    </row>
    <row r="39" spans="1:4" ht="12.75">
      <c r="A39" s="44" t="s">
        <v>17</v>
      </c>
      <c r="B39" s="32">
        <v>154</v>
      </c>
      <c r="C39" s="17">
        <v>83</v>
      </c>
      <c r="D39" s="5">
        <f t="shared" si="2"/>
        <v>237</v>
      </c>
    </row>
    <row r="40" spans="1:4" ht="12.75">
      <c r="A40" s="46" t="s">
        <v>27</v>
      </c>
      <c r="B40" s="32">
        <v>1753</v>
      </c>
      <c r="C40" s="17">
        <v>2316</v>
      </c>
      <c r="D40" s="5">
        <f t="shared" si="2"/>
        <v>4069</v>
      </c>
    </row>
    <row r="41" spans="1:4" ht="12.75">
      <c r="A41" s="44" t="s">
        <v>18</v>
      </c>
      <c r="B41" s="32">
        <v>9393</v>
      </c>
      <c r="C41" s="17">
        <v>8189</v>
      </c>
      <c r="D41" s="5">
        <f t="shared" si="2"/>
        <v>17582</v>
      </c>
    </row>
    <row r="42" spans="1:4" ht="12.75">
      <c r="A42" s="44" t="s">
        <v>22</v>
      </c>
      <c r="B42" s="32">
        <v>591</v>
      </c>
      <c r="C42" s="17">
        <v>1530</v>
      </c>
      <c r="D42" s="5">
        <f t="shared" si="2"/>
        <v>2121</v>
      </c>
    </row>
    <row r="43" spans="1:4" ht="12.75">
      <c r="A43" s="44" t="s">
        <v>47</v>
      </c>
      <c r="B43" s="32">
        <v>7775</v>
      </c>
      <c r="C43" s="17">
        <v>13149</v>
      </c>
      <c r="D43" s="5">
        <f t="shared" si="2"/>
        <v>20924</v>
      </c>
    </row>
    <row r="44" spans="1:4" ht="12.75">
      <c r="A44" s="44" t="s">
        <v>48</v>
      </c>
      <c r="B44" s="32">
        <v>20826</v>
      </c>
      <c r="C44" s="17">
        <v>40457</v>
      </c>
      <c r="D44" s="5">
        <f t="shared" si="2"/>
        <v>61283</v>
      </c>
    </row>
    <row r="45" spans="1:4" ht="12.75">
      <c r="A45" s="44" t="s">
        <v>49</v>
      </c>
      <c r="B45" s="32">
        <v>873</v>
      </c>
      <c r="C45" s="17">
        <v>735</v>
      </c>
      <c r="D45" s="5">
        <f t="shared" si="2"/>
        <v>1608</v>
      </c>
    </row>
    <row r="46" spans="1:4" s="21" customFormat="1" ht="12.75">
      <c r="A46" s="44" t="s">
        <v>50</v>
      </c>
      <c r="B46" s="32">
        <v>1936</v>
      </c>
      <c r="C46" s="17">
        <v>1861</v>
      </c>
      <c r="D46" s="5">
        <f t="shared" si="2"/>
        <v>3797</v>
      </c>
    </row>
    <row r="47" spans="1:4" s="21" customFormat="1" ht="12.75">
      <c r="A47" s="44" t="s">
        <v>75</v>
      </c>
      <c r="B47" s="32">
        <v>21</v>
      </c>
      <c r="C47" s="17">
        <v>16</v>
      </c>
      <c r="D47" s="5">
        <f t="shared" si="2"/>
        <v>37</v>
      </c>
    </row>
    <row r="48" spans="1:4" s="21" customFormat="1" ht="12.75">
      <c r="A48" s="44" t="s">
        <v>76</v>
      </c>
      <c r="B48" s="31">
        <v>35</v>
      </c>
      <c r="C48" s="18">
        <v>76</v>
      </c>
      <c r="D48" s="5">
        <f t="shared" si="2"/>
        <v>111</v>
      </c>
    </row>
    <row r="49" spans="1:4" ht="13.5" thickBot="1">
      <c r="A49" s="47" t="s">
        <v>11</v>
      </c>
      <c r="B49" s="35">
        <f>SUM(B45:B46)</f>
        <v>2809</v>
      </c>
      <c r="C49" s="35">
        <f>SUM(C45:C46)</f>
        <v>2596</v>
      </c>
      <c r="D49" s="9">
        <f>SUM(D45:D46)</f>
        <v>5405</v>
      </c>
    </row>
    <row r="50" spans="1:4" ht="12.75">
      <c r="A50" s="45" t="s">
        <v>7</v>
      </c>
      <c r="B50" s="27">
        <f>SUM(B23:B32)+B34+B35+B36+B38+B39+B40+B41+B45+B46+B47+B48</f>
        <v>224564</v>
      </c>
      <c r="C50" s="27">
        <f>SUM(C23:C32)+C34+C35+C36+C38+C39+C40+C41+C45+C46+C47+C48</f>
        <v>211138</v>
      </c>
      <c r="D50" s="5">
        <f>SUM(B50:C50)</f>
        <v>435702</v>
      </c>
    </row>
    <row r="51" spans="1:4" ht="12.75">
      <c r="A51" s="45" t="s">
        <v>8</v>
      </c>
      <c r="B51" s="27">
        <f>SUM(B33+B37+B43+B44+B42)</f>
        <v>40384</v>
      </c>
      <c r="C51" s="27">
        <f>SUM(C33+C37+C43+C44+C42)</f>
        <v>70274</v>
      </c>
      <c r="D51" s="5">
        <f>B51+C51</f>
        <v>110658</v>
      </c>
    </row>
    <row r="52" spans="1:4" ht="13.5" thickBot="1">
      <c r="A52" s="47" t="s">
        <v>0</v>
      </c>
      <c r="B52" s="26">
        <f>SUM(B50:B51)</f>
        <v>264948</v>
      </c>
      <c r="C52" s="26">
        <f>SUM(C50:C51)</f>
        <v>281412</v>
      </c>
      <c r="D52" s="9">
        <f>SUM(D50:D51)</f>
        <v>546360</v>
      </c>
    </row>
    <row r="53" spans="1:4" ht="12.75">
      <c r="A53" s="43" t="s">
        <v>9</v>
      </c>
      <c r="B53" s="28"/>
      <c r="C53" s="28"/>
      <c r="D53" s="7"/>
    </row>
    <row r="54" spans="1:4" ht="12.75">
      <c r="A54" s="44" t="s">
        <v>51</v>
      </c>
      <c r="B54" s="32">
        <v>28129</v>
      </c>
      <c r="C54" s="17">
        <v>34194</v>
      </c>
      <c r="D54" s="5">
        <f aca="true" t="shared" si="3" ref="D54:D62">SUM(B54:C54)</f>
        <v>62323</v>
      </c>
    </row>
    <row r="55" spans="1:4" ht="12.75">
      <c r="A55" s="44" t="s">
        <v>52</v>
      </c>
      <c r="B55" s="32">
        <v>62415</v>
      </c>
      <c r="C55" s="17">
        <v>64239</v>
      </c>
      <c r="D55" s="5">
        <f t="shared" si="3"/>
        <v>126654</v>
      </c>
    </row>
    <row r="56" spans="1:4" ht="12.75">
      <c r="A56" s="44" t="s">
        <v>53</v>
      </c>
      <c r="B56" s="32">
        <v>47281</v>
      </c>
      <c r="C56" s="17">
        <v>45184</v>
      </c>
      <c r="D56" s="5">
        <f t="shared" si="3"/>
        <v>92465</v>
      </c>
    </row>
    <row r="57" spans="1:4" ht="12.75">
      <c r="A57" s="44" t="s">
        <v>34</v>
      </c>
      <c r="B57" s="32">
        <v>2539</v>
      </c>
      <c r="C57" s="17">
        <v>1339</v>
      </c>
      <c r="D57" s="5">
        <f t="shared" si="3"/>
        <v>3878</v>
      </c>
    </row>
    <row r="58" spans="1:4" ht="12.75">
      <c r="A58" s="44" t="s">
        <v>20</v>
      </c>
      <c r="B58" s="32">
        <v>11</v>
      </c>
      <c r="C58" s="17">
        <v>7</v>
      </c>
      <c r="D58" s="5">
        <f t="shared" si="3"/>
        <v>18</v>
      </c>
    </row>
    <row r="59" spans="1:4" ht="12.75">
      <c r="A59" s="44" t="s">
        <v>33</v>
      </c>
      <c r="B59" s="32">
        <v>928</v>
      </c>
      <c r="C59" s="17">
        <v>1491</v>
      </c>
      <c r="D59" s="5">
        <f t="shared" si="3"/>
        <v>2419</v>
      </c>
    </row>
    <row r="60" spans="1:4" ht="13.5" customHeight="1">
      <c r="A60" s="44" t="s">
        <v>17</v>
      </c>
      <c r="B60" s="32">
        <v>63</v>
      </c>
      <c r="C60" s="17">
        <v>49</v>
      </c>
      <c r="D60" s="5">
        <f t="shared" si="3"/>
        <v>112</v>
      </c>
    </row>
    <row r="61" spans="1:4" ht="13.5" customHeight="1">
      <c r="A61" s="46" t="s">
        <v>27</v>
      </c>
      <c r="B61" s="32">
        <v>507</v>
      </c>
      <c r="C61" s="17">
        <v>615</v>
      </c>
      <c r="D61" s="5">
        <f t="shared" si="3"/>
        <v>1122</v>
      </c>
    </row>
    <row r="62" spans="1:4" ht="12.75">
      <c r="A62" s="44" t="s">
        <v>26</v>
      </c>
      <c r="B62" s="31">
        <v>349</v>
      </c>
      <c r="C62" s="18">
        <v>1</v>
      </c>
      <c r="D62" s="5">
        <f t="shared" si="3"/>
        <v>350</v>
      </c>
    </row>
    <row r="63" spans="1:4" ht="13.5" thickBot="1">
      <c r="A63" s="47" t="s">
        <v>10</v>
      </c>
      <c r="B63" s="26">
        <f>SUM(B54:B62)</f>
        <v>142222</v>
      </c>
      <c r="C63" s="26">
        <f>SUM(C54:C62)</f>
        <v>147119</v>
      </c>
      <c r="D63" s="19">
        <f>SUM(D54:D62)</f>
        <v>289341</v>
      </c>
    </row>
    <row r="64" spans="1:4" ht="12.75">
      <c r="A64" s="11"/>
      <c r="B64" s="36"/>
      <c r="C64" s="20"/>
      <c r="D64" s="20"/>
    </row>
    <row r="65" spans="1:4" ht="12.75">
      <c r="A65" s="11"/>
      <c r="B65" s="36"/>
      <c r="C65" s="20"/>
      <c r="D65" s="20"/>
    </row>
    <row r="66" spans="1:4" ht="12.75">
      <c r="A66" s="11"/>
      <c r="B66" s="36"/>
      <c r="C66" s="20"/>
      <c r="D66" s="20"/>
    </row>
    <row r="67" spans="1:4" ht="12.75">
      <c r="A67" s="11"/>
      <c r="B67" s="36"/>
      <c r="C67" s="20"/>
      <c r="D67" s="20"/>
    </row>
    <row r="68" spans="1:4" ht="12.75">
      <c r="A68" s="11"/>
      <c r="B68" s="36"/>
      <c r="C68" s="20"/>
      <c r="D68" s="20"/>
    </row>
    <row r="69" spans="1:4" ht="12.75">
      <c r="A69" s="11"/>
      <c r="B69" s="36"/>
      <c r="C69" s="20"/>
      <c r="D69" s="20"/>
    </row>
    <row r="70" spans="1:4" ht="12.75">
      <c r="A70" s="63" t="s">
        <v>14</v>
      </c>
      <c r="B70" s="63"/>
      <c r="C70" s="63"/>
      <c r="D70" s="63"/>
    </row>
    <row r="71" spans="1:4" ht="12.75">
      <c r="A71" s="63" t="s">
        <v>28</v>
      </c>
      <c r="B71" s="63"/>
      <c r="C71" s="63"/>
      <c r="D71" s="63"/>
    </row>
    <row r="72" spans="1:4" ht="13.5" thickBot="1">
      <c r="A72" s="62" t="s">
        <v>78</v>
      </c>
      <c r="B72" s="62"/>
      <c r="C72" s="62"/>
      <c r="D72" s="62"/>
    </row>
    <row r="73" spans="1:4" ht="13.5" customHeight="1" thickBot="1">
      <c r="A73" s="48" t="s">
        <v>15</v>
      </c>
      <c r="B73" s="51" t="s">
        <v>21</v>
      </c>
      <c r="C73" s="52"/>
      <c r="D73" s="56" t="s">
        <v>19</v>
      </c>
    </row>
    <row r="74" spans="1:4" ht="12.75" customHeight="1">
      <c r="A74" s="49"/>
      <c r="B74" s="59" t="s">
        <v>23</v>
      </c>
      <c r="C74" s="66" t="s">
        <v>4</v>
      </c>
      <c r="D74" s="57"/>
    </row>
    <row r="75" spans="1:4" ht="12.75">
      <c r="A75" s="49"/>
      <c r="B75" s="69"/>
      <c r="C75" s="67"/>
      <c r="D75" s="57"/>
    </row>
    <row r="76" spans="1:4" ht="13.5" thickBot="1">
      <c r="A76" s="50"/>
      <c r="B76" s="61"/>
      <c r="C76" s="68"/>
      <c r="D76" s="58"/>
    </row>
    <row r="77" spans="1:4" ht="12.75">
      <c r="A77" s="42" t="s">
        <v>13</v>
      </c>
      <c r="B77" s="29"/>
      <c r="C77" s="29"/>
      <c r="D77" s="12"/>
    </row>
    <row r="78" spans="1:4" ht="12" customHeight="1">
      <c r="A78" s="13" t="s">
        <v>74</v>
      </c>
      <c r="B78" s="32">
        <v>13429</v>
      </c>
      <c r="C78" s="17">
        <v>13693</v>
      </c>
      <c r="D78" s="5">
        <f aca="true" t="shared" si="4" ref="D78:D99">SUM(B78:C78)</f>
        <v>27122</v>
      </c>
    </row>
    <row r="79" spans="1:4" ht="14.25" customHeight="1">
      <c r="A79" s="13" t="s">
        <v>56</v>
      </c>
      <c r="B79" s="32">
        <v>10682</v>
      </c>
      <c r="C79" s="17">
        <v>9828</v>
      </c>
      <c r="D79" s="5">
        <f t="shared" si="4"/>
        <v>20510</v>
      </c>
    </row>
    <row r="80" spans="1:4" ht="12.75" customHeight="1">
      <c r="A80" s="13" t="s">
        <v>54</v>
      </c>
      <c r="B80" s="32">
        <v>15749</v>
      </c>
      <c r="C80" s="17">
        <v>15937</v>
      </c>
      <c r="D80" s="5">
        <f t="shared" si="4"/>
        <v>31686</v>
      </c>
    </row>
    <row r="81" spans="1:4" ht="12" customHeight="1">
      <c r="A81" s="13" t="s">
        <v>55</v>
      </c>
      <c r="B81" s="32">
        <v>19204</v>
      </c>
      <c r="C81" s="17">
        <v>16810</v>
      </c>
      <c r="D81" s="5">
        <f t="shared" si="4"/>
        <v>36014</v>
      </c>
    </row>
    <row r="82" spans="1:4" ht="12.75">
      <c r="A82" s="13" t="s">
        <v>57</v>
      </c>
      <c r="B82" s="32">
        <v>8213</v>
      </c>
      <c r="C82" s="17">
        <v>27</v>
      </c>
      <c r="D82" s="5">
        <f t="shared" si="4"/>
        <v>8240</v>
      </c>
    </row>
    <row r="83" spans="1:4" ht="14.25" customHeight="1">
      <c r="A83" s="13" t="s">
        <v>58</v>
      </c>
      <c r="B83" s="32">
        <v>15013</v>
      </c>
      <c r="C83" s="17">
        <v>395</v>
      </c>
      <c r="D83" s="5">
        <f t="shared" si="4"/>
        <v>15408</v>
      </c>
    </row>
    <row r="84" spans="1:4" ht="13.5" customHeight="1">
      <c r="A84" s="13" t="s">
        <v>59</v>
      </c>
      <c r="B84" s="32">
        <v>9179</v>
      </c>
      <c r="C84" s="17">
        <v>6158</v>
      </c>
      <c r="D84" s="5">
        <f t="shared" si="4"/>
        <v>15337</v>
      </c>
    </row>
    <row r="85" spans="1:4" ht="14.25" customHeight="1">
      <c r="A85" s="13" t="s">
        <v>60</v>
      </c>
      <c r="B85" s="32">
        <v>10414</v>
      </c>
      <c r="C85" s="17">
        <v>3158</v>
      </c>
      <c r="D85" s="5">
        <f t="shared" si="4"/>
        <v>13572</v>
      </c>
    </row>
    <row r="86" spans="1:4" ht="12.75">
      <c r="A86" s="13" t="s">
        <v>61</v>
      </c>
      <c r="B86" s="32">
        <v>20853</v>
      </c>
      <c r="C86" s="17">
        <v>329</v>
      </c>
      <c r="D86" s="5">
        <f t="shared" si="4"/>
        <v>21182</v>
      </c>
    </row>
    <row r="87" spans="1:4" ht="12.75">
      <c r="A87" s="13" t="s">
        <v>62</v>
      </c>
      <c r="B87" s="32">
        <v>10465</v>
      </c>
      <c r="C87" s="17">
        <v>8345</v>
      </c>
      <c r="D87" s="5">
        <f t="shared" si="4"/>
        <v>18810</v>
      </c>
    </row>
    <row r="88" spans="1:4" ht="12.75">
      <c r="A88" s="13" t="s">
        <v>63</v>
      </c>
      <c r="B88" s="32">
        <v>39395</v>
      </c>
      <c r="C88" s="17">
        <v>596</v>
      </c>
      <c r="D88" s="5">
        <f t="shared" si="4"/>
        <v>39991</v>
      </c>
    </row>
    <row r="89" spans="1:4" ht="12.75">
      <c r="A89" s="13" t="s">
        <v>64</v>
      </c>
      <c r="B89" s="32">
        <v>12140</v>
      </c>
      <c r="C89" s="17">
        <v>362</v>
      </c>
      <c r="D89" s="5">
        <f t="shared" si="4"/>
        <v>12502</v>
      </c>
    </row>
    <row r="90" spans="1:4" ht="12.75">
      <c r="A90" s="13" t="s">
        <v>65</v>
      </c>
      <c r="B90" s="32">
        <v>13189</v>
      </c>
      <c r="C90" s="17">
        <v>292</v>
      </c>
      <c r="D90" s="5">
        <f t="shared" si="4"/>
        <v>13481</v>
      </c>
    </row>
    <row r="91" spans="1:4" ht="12.75">
      <c r="A91" s="13" t="s">
        <v>66</v>
      </c>
      <c r="B91" s="32">
        <v>12965</v>
      </c>
      <c r="C91" s="17">
        <v>225</v>
      </c>
      <c r="D91" s="5">
        <f t="shared" si="4"/>
        <v>13190</v>
      </c>
    </row>
    <row r="92" spans="1:4" ht="12.75">
      <c r="A92" s="13" t="s">
        <v>67</v>
      </c>
      <c r="B92" s="32">
        <v>2772</v>
      </c>
      <c r="C92" s="17">
        <v>14777</v>
      </c>
      <c r="D92" s="5">
        <f t="shared" si="4"/>
        <v>17549</v>
      </c>
    </row>
    <row r="93" spans="1:4" ht="12.75">
      <c r="A93" s="13" t="s">
        <v>68</v>
      </c>
      <c r="B93" s="32">
        <v>4404</v>
      </c>
      <c r="C93" s="17">
        <v>2329</v>
      </c>
      <c r="D93" s="5">
        <f t="shared" si="4"/>
        <v>6733</v>
      </c>
    </row>
    <row r="94" spans="1:4" ht="12.75">
      <c r="A94" s="13" t="s">
        <v>69</v>
      </c>
      <c r="B94" s="32">
        <v>10469</v>
      </c>
      <c r="C94" s="17">
        <v>191</v>
      </c>
      <c r="D94" s="5">
        <f t="shared" si="4"/>
        <v>10660</v>
      </c>
    </row>
    <row r="95" spans="1:4" ht="12.75">
      <c r="A95" s="13" t="s">
        <v>70</v>
      </c>
      <c r="B95" s="32">
        <v>6608</v>
      </c>
      <c r="C95" s="17">
        <v>11721</v>
      </c>
      <c r="D95" s="5">
        <f t="shared" si="4"/>
        <v>18329</v>
      </c>
    </row>
    <row r="96" spans="1:4" ht="12.75">
      <c r="A96" s="13" t="s">
        <v>71</v>
      </c>
      <c r="B96" s="32">
        <v>38895</v>
      </c>
      <c r="C96" s="17">
        <v>298</v>
      </c>
      <c r="D96" s="5">
        <f t="shared" si="4"/>
        <v>39193</v>
      </c>
    </row>
    <row r="97" spans="1:4" ht="14.25" customHeight="1">
      <c r="A97" s="13" t="s">
        <v>73</v>
      </c>
      <c r="B97" s="32">
        <v>23156</v>
      </c>
      <c r="C97" s="17">
        <v>90998</v>
      </c>
      <c r="D97" s="5">
        <f t="shared" si="4"/>
        <v>114154</v>
      </c>
    </row>
    <row r="98" spans="1:4" ht="13.5" thickBot="1">
      <c r="A98" s="13" t="s">
        <v>72</v>
      </c>
      <c r="B98" s="32">
        <v>2955</v>
      </c>
      <c r="C98" s="17">
        <v>1630</v>
      </c>
      <c r="D98" s="5">
        <f t="shared" si="4"/>
        <v>4585</v>
      </c>
    </row>
    <row r="99" spans="1:4" ht="13.5" thickBot="1">
      <c r="A99" s="14" t="s">
        <v>5</v>
      </c>
      <c r="B99" s="30">
        <f>SUM(B78:B98)</f>
        <v>300149</v>
      </c>
      <c r="C99" s="30">
        <f>SUM(C78:C98)</f>
        <v>198099</v>
      </c>
      <c r="D99" s="10">
        <f t="shared" si="4"/>
        <v>498248</v>
      </c>
    </row>
    <row r="100" spans="1:4" ht="12.75">
      <c r="A100" s="42" t="s">
        <v>12</v>
      </c>
      <c r="B100" s="25"/>
      <c r="C100" s="25"/>
      <c r="D100" s="6"/>
    </row>
    <row r="101" spans="1:4" ht="12" customHeight="1">
      <c r="A101" s="13" t="s">
        <v>74</v>
      </c>
      <c r="B101" s="32">
        <v>14726</v>
      </c>
      <c r="C101" s="17">
        <v>14661</v>
      </c>
      <c r="D101" s="5">
        <f aca="true" t="shared" si="5" ref="D101:D122">SUM(B101:C101)</f>
        <v>29387</v>
      </c>
    </row>
    <row r="102" spans="1:4" ht="12.75" customHeight="1">
      <c r="A102" s="13" t="s">
        <v>56</v>
      </c>
      <c r="B102" s="32">
        <v>11393</v>
      </c>
      <c r="C102" s="17">
        <v>10284</v>
      </c>
      <c r="D102" s="5">
        <f t="shared" si="5"/>
        <v>21677</v>
      </c>
    </row>
    <row r="103" spans="1:4" ht="12.75">
      <c r="A103" s="13" t="s">
        <v>54</v>
      </c>
      <c r="B103" s="32">
        <v>16824</v>
      </c>
      <c r="C103" s="17">
        <v>16754</v>
      </c>
      <c r="D103" s="5">
        <f t="shared" si="5"/>
        <v>33578</v>
      </c>
    </row>
    <row r="104" spans="1:4" ht="12.75">
      <c r="A104" s="41" t="s">
        <v>55</v>
      </c>
      <c r="B104" s="37">
        <v>20071</v>
      </c>
      <c r="C104" s="17">
        <v>17477</v>
      </c>
      <c r="D104" s="5">
        <f t="shared" si="5"/>
        <v>37548</v>
      </c>
    </row>
    <row r="105" spans="1:4" ht="12.75">
      <c r="A105" s="41" t="s">
        <v>57</v>
      </c>
      <c r="B105" s="37">
        <v>8329</v>
      </c>
      <c r="C105" s="17">
        <v>33</v>
      </c>
      <c r="D105" s="5">
        <f t="shared" si="5"/>
        <v>8362</v>
      </c>
    </row>
    <row r="106" spans="1:4" ht="12" customHeight="1">
      <c r="A106" s="13" t="s">
        <v>58</v>
      </c>
      <c r="B106" s="32">
        <v>15712</v>
      </c>
      <c r="C106" s="17">
        <v>462</v>
      </c>
      <c r="D106" s="5">
        <f t="shared" si="5"/>
        <v>16174</v>
      </c>
    </row>
    <row r="107" spans="1:4" ht="12.75" customHeight="1">
      <c r="A107" s="13" t="s">
        <v>59</v>
      </c>
      <c r="B107" s="32">
        <v>9608</v>
      </c>
      <c r="C107" s="17">
        <v>6464</v>
      </c>
      <c r="D107" s="5">
        <f t="shared" si="5"/>
        <v>16072</v>
      </c>
    </row>
    <row r="108" spans="1:4" ht="12.75" customHeight="1">
      <c r="A108" s="41" t="s">
        <v>60</v>
      </c>
      <c r="B108" s="37">
        <v>10926</v>
      </c>
      <c r="C108" s="17">
        <v>3420</v>
      </c>
      <c r="D108" s="5">
        <f t="shared" si="5"/>
        <v>14346</v>
      </c>
    </row>
    <row r="109" spans="1:4" ht="12.75">
      <c r="A109" s="41" t="s">
        <v>61</v>
      </c>
      <c r="B109" s="37">
        <v>21465</v>
      </c>
      <c r="C109" s="17">
        <v>429</v>
      </c>
      <c r="D109" s="5">
        <f t="shared" si="5"/>
        <v>21894</v>
      </c>
    </row>
    <row r="110" spans="1:4" ht="12.75">
      <c r="A110" s="41" t="s">
        <v>62</v>
      </c>
      <c r="B110" s="37">
        <v>11143</v>
      </c>
      <c r="C110" s="17">
        <v>8837</v>
      </c>
      <c r="D110" s="5">
        <f t="shared" si="5"/>
        <v>19980</v>
      </c>
    </row>
    <row r="111" spans="1:4" ht="12.75">
      <c r="A111" s="13" t="s">
        <v>63</v>
      </c>
      <c r="B111" s="32">
        <v>39848</v>
      </c>
      <c r="C111" s="17">
        <v>662</v>
      </c>
      <c r="D111" s="5">
        <f t="shared" si="5"/>
        <v>40510</v>
      </c>
    </row>
    <row r="112" spans="1:4" ht="12.75">
      <c r="A112" s="13" t="s">
        <v>64</v>
      </c>
      <c r="B112" s="32">
        <v>12835</v>
      </c>
      <c r="C112" s="17">
        <v>477</v>
      </c>
      <c r="D112" s="5">
        <f t="shared" si="5"/>
        <v>13312</v>
      </c>
    </row>
    <row r="113" spans="1:4" ht="12.75">
      <c r="A113" s="13" t="s">
        <v>65</v>
      </c>
      <c r="B113" s="32">
        <v>14055</v>
      </c>
      <c r="C113" s="17">
        <v>379</v>
      </c>
      <c r="D113" s="5">
        <f t="shared" si="5"/>
        <v>14434</v>
      </c>
    </row>
    <row r="114" spans="1:4" ht="12.75">
      <c r="A114" s="13" t="s">
        <v>66</v>
      </c>
      <c r="B114" s="32">
        <v>13322</v>
      </c>
      <c r="C114" s="17">
        <v>274</v>
      </c>
      <c r="D114" s="5">
        <f t="shared" si="5"/>
        <v>13596</v>
      </c>
    </row>
    <row r="115" spans="1:4" ht="12.75">
      <c r="A115" s="41" t="s">
        <v>67</v>
      </c>
      <c r="B115" s="37">
        <v>3113</v>
      </c>
      <c r="C115" s="17">
        <v>15236</v>
      </c>
      <c r="D115" s="5">
        <f t="shared" si="5"/>
        <v>18349</v>
      </c>
    </row>
    <row r="116" spans="1:4" ht="12.75">
      <c r="A116" s="41" t="s">
        <v>68</v>
      </c>
      <c r="B116" s="37">
        <v>4616</v>
      </c>
      <c r="C116" s="17">
        <v>2450</v>
      </c>
      <c r="D116" s="5">
        <f t="shared" si="5"/>
        <v>7066</v>
      </c>
    </row>
    <row r="117" spans="1:4" ht="12.75">
      <c r="A117" s="41" t="s">
        <v>69</v>
      </c>
      <c r="B117" s="37">
        <v>11067</v>
      </c>
      <c r="C117" s="17">
        <v>259</v>
      </c>
      <c r="D117" s="5">
        <f t="shared" si="5"/>
        <v>11326</v>
      </c>
    </row>
    <row r="118" spans="1:4" ht="12.75">
      <c r="A118" s="41" t="s">
        <v>70</v>
      </c>
      <c r="B118" s="37">
        <v>7274</v>
      </c>
      <c r="C118" s="17">
        <v>12285</v>
      </c>
      <c r="D118" s="5">
        <f t="shared" si="5"/>
        <v>19559</v>
      </c>
    </row>
    <row r="119" spans="1:4" ht="12.75">
      <c r="A119" s="41" t="s">
        <v>71</v>
      </c>
      <c r="B119" s="37">
        <v>40035</v>
      </c>
      <c r="C119" s="17">
        <v>316</v>
      </c>
      <c r="D119" s="5">
        <f t="shared" si="5"/>
        <v>40351</v>
      </c>
    </row>
    <row r="120" spans="1:4" ht="12.75">
      <c r="A120" s="41" t="s">
        <v>73</v>
      </c>
      <c r="B120" s="37">
        <v>21624</v>
      </c>
      <c r="C120" s="17">
        <v>90335</v>
      </c>
      <c r="D120" s="5">
        <f t="shared" si="5"/>
        <v>111959</v>
      </c>
    </row>
    <row r="121" spans="1:4" ht="13.5" thickBot="1">
      <c r="A121" s="13" t="s">
        <v>72</v>
      </c>
      <c r="B121" s="40">
        <v>3070</v>
      </c>
      <c r="C121" s="17">
        <v>1718</v>
      </c>
      <c r="D121" s="5">
        <f t="shared" si="5"/>
        <v>4788</v>
      </c>
    </row>
    <row r="122" spans="1:4" ht="13.5" thickBot="1">
      <c r="A122" s="14" t="s">
        <v>5</v>
      </c>
      <c r="B122" s="30">
        <f>SUM(B101:B121)</f>
        <v>311056</v>
      </c>
      <c r="C122" s="30">
        <f>SUM(C101:C121)</f>
        <v>203212</v>
      </c>
      <c r="D122" s="10">
        <f t="shared" si="5"/>
        <v>514268</v>
      </c>
    </row>
    <row r="123" spans="1:4" ht="12.75">
      <c r="A123" s="42" t="s">
        <v>9</v>
      </c>
      <c r="B123" s="25"/>
      <c r="C123" s="25"/>
      <c r="D123" s="6"/>
    </row>
    <row r="124" spans="1:4" ht="11.25" customHeight="1">
      <c r="A124" s="13" t="s">
        <v>74</v>
      </c>
      <c r="B124" s="32">
        <v>6405</v>
      </c>
      <c r="C124" s="17">
        <v>6596</v>
      </c>
      <c r="D124" s="5">
        <f aca="true" t="shared" si="6" ref="D124:D145">SUM(B124:C124)</f>
        <v>13001</v>
      </c>
    </row>
    <row r="125" spans="1:4" ht="15" customHeight="1">
      <c r="A125" s="13" t="s">
        <v>56</v>
      </c>
      <c r="B125" s="32">
        <v>5376</v>
      </c>
      <c r="C125" s="17">
        <v>4838</v>
      </c>
      <c r="D125" s="5">
        <f t="shared" si="6"/>
        <v>10214</v>
      </c>
    </row>
    <row r="126" spans="1:4" ht="13.5" customHeight="1">
      <c r="A126" s="13" t="s">
        <v>54</v>
      </c>
      <c r="B126" s="32">
        <v>8339</v>
      </c>
      <c r="C126" s="17">
        <v>8277</v>
      </c>
      <c r="D126" s="5">
        <f t="shared" si="6"/>
        <v>16616</v>
      </c>
    </row>
    <row r="127" spans="1:4" ht="12.75">
      <c r="A127" s="13" t="s">
        <v>55</v>
      </c>
      <c r="B127" s="32">
        <v>10341</v>
      </c>
      <c r="C127" s="17">
        <v>9283</v>
      </c>
      <c r="D127" s="5">
        <f t="shared" si="6"/>
        <v>19624</v>
      </c>
    </row>
    <row r="128" spans="1:4" ht="12.75">
      <c r="A128" s="13" t="s">
        <v>57</v>
      </c>
      <c r="B128" s="32">
        <v>4257</v>
      </c>
      <c r="C128" s="17">
        <v>14</v>
      </c>
      <c r="D128" s="5">
        <f t="shared" si="6"/>
        <v>4271</v>
      </c>
    </row>
    <row r="129" spans="1:4" ht="13.5" customHeight="1">
      <c r="A129" s="13" t="s">
        <v>58</v>
      </c>
      <c r="B129" s="32">
        <v>8195</v>
      </c>
      <c r="C129" s="17">
        <v>203</v>
      </c>
      <c r="D129" s="5">
        <f t="shared" si="6"/>
        <v>8398</v>
      </c>
    </row>
    <row r="130" spans="1:4" ht="13.5" customHeight="1">
      <c r="A130" s="13" t="s">
        <v>59</v>
      </c>
      <c r="B130" s="32">
        <v>4916</v>
      </c>
      <c r="C130" s="17">
        <v>3277</v>
      </c>
      <c r="D130" s="5">
        <f t="shared" si="6"/>
        <v>8193</v>
      </c>
    </row>
    <row r="131" spans="1:4" ht="12.75" customHeight="1">
      <c r="A131" s="13" t="s">
        <v>60</v>
      </c>
      <c r="B131" s="32">
        <v>5798</v>
      </c>
      <c r="C131" s="17">
        <v>1669</v>
      </c>
      <c r="D131" s="5">
        <f t="shared" si="6"/>
        <v>7467</v>
      </c>
    </row>
    <row r="132" spans="1:4" ht="12.75">
      <c r="A132" s="13" t="s">
        <v>61</v>
      </c>
      <c r="B132" s="32">
        <v>11108</v>
      </c>
      <c r="C132" s="17">
        <v>163</v>
      </c>
      <c r="D132" s="5">
        <f t="shared" si="6"/>
        <v>11271</v>
      </c>
    </row>
    <row r="133" spans="1:4" ht="12.75">
      <c r="A133" s="13" t="s">
        <v>62</v>
      </c>
      <c r="B133" s="32">
        <v>5682</v>
      </c>
      <c r="C133" s="17">
        <v>4597</v>
      </c>
      <c r="D133" s="5">
        <f t="shared" si="6"/>
        <v>10279</v>
      </c>
    </row>
    <row r="134" spans="1:4" ht="12.75">
      <c r="A134" s="13" t="s">
        <v>63</v>
      </c>
      <c r="B134" s="32">
        <v>21108</v>
      </c>
      <c r="C134" s="17">
        <v>263</v>
      </c>
      <c r="D134" s="5">
        <f t="shared" si="6"/>
        <v>21371</v>
      </c>
    </row>
    <row r="135" spans="1:4" ht="12.75">
      <c r="A135" s="13" t="s">
        <v>64</v>
      </c>
      <c r="B135" s="32">
        <v>6718</v>
      </c>
      <c r="C135" s="17">
        <v>201</v>
      </c>
      <c r="D135" s="5">
        <f t="shared" si="6"/>
        <v>6919</v>
      </c>
    </row>
    <row r="136" spans="1:4" ht="12.75">
      <c r="A136" s="13" t="s">
        <v>65</v>
      </c>
      <c r="B136" s="32">
        <v>7595</v>
      </c>
      <c r="C136" s="17">
        <v>169</v>
      </c>
      <c r="D136" s="5">
        <f t="shared" si="6"/>
        <v>7764</v>
      </c>
    </row>
    <row r="137" spans="1:4" ht="12.75">
      <c r="A137" s="13" t="s">
        <v>66</v>
      </c>
      <c r="B137" s="32">
        <v>7010</v>
      </c>
      <c r="C137" s="17">
        <v>130</v>
      </c>
      <c r="D137" s="5">
        <f t="shared" si="6"/>
        <v>7140</v>
      </c>
    </row>
    <row r="138" spans="1:4" ht="12.75">
      <c r="A138" s="13" t="s">
        <v>67</v>
      </c>
      <c r="B138" s="32">
        <v>1597</v>
      </c>
      <c r="C138" s="17">
        <v>7842</v>
      </c>
      <c r="D138" s="5">
        <f t="shared" si="6"/>
        <v>9439</v>
      </c>
    </row>
    <row r="139" spans="1:4" ht="12.75">
      <c r="A139" s="13" t="s">
        <v>68</v>
      </c>
      <c r="B139" s="32">
        <v>2334</v>
      </c>
      <c r="C139" s="17">
        <v>1236</v>
      </c>
      <c r="D139" s="5">
        <f t="shared" si="6"/>
        <v>3570</v>
      </c>
    </row>
    <row r="140" spans="1:4" ht="12.75">
      <c r="A140" s="13" t="s">
        <v>69</v>
      </c>
      <c r="B140" s="32">
        <v>5707</v>
      </c>
      <c r="C140" s="17">
        <v>96</v>
      </c>
      <c r="D140" s="5">
        <f t="shared" si="6"/>
        <v>5803</v>
      </c>
    </row>
    <row r="141" spans="1:4" ht="12.75">
      <c r="A141" s="13" t="s">
        <v>70</v>
      </c>
      <c r="B141" s="32">
        <v>3522</v>
      </c>
      <c r="C141" s="17">
        <v>6289</v>
      </c>
      <c r="D141" s="5">
        <f t="shared" si="6"/>
        <v>9811</v>
      </c>
    </row>
    <row r="142" spans="1:4" ht="12.75">
      <c r="A142" s="13" t="s">
        <v>71</v>
      </c>
      <c r="B142" s="32">
        <v>20694</v>
      </c>
      <c r="C142" s="17">
        <v>137</v>
      </c>
      <c r="D142" s="5">
        <f t="shared" si="6"/>
        <v>20831</v>
      </c>
    </row>
    <row r="143" spans="1:4" ht="12.75">
      <c r="A143" s="13" t="s">
        <v>73</v>
      </c>
      <c r="B143" s="32">
        <v>11871</v>
      </c>
      <c r="C143" s="17">
        <v>50723</v>
      </c>
      <c r="D143" s="5">
        <f t="shared" si="6"/>
        <v>62594</v>
      </c>
    </row>
    <row r="144" spans="1:4" ht="13.5" thickBot="1">
      <c r="A144" s="13" t="s">
        <v>72</v>
      </c>
      <c r="B144" s="32">
        <v>1615</v>
      </c>
      <c r="C144" s="17">
        <v>759</v>
      </c>
      <c r="D144" s="5">
        <f t="shared" si="6"/>
        <v>2374</v>
      </c>
    </row>
    <row r="145" spans="1:4" ht="13.5" thickBot="1">
      <c r="A145" s="14" t="s">
        <v>5</v>
      </c>
      <c r="B145" s="30">
        <f>SUM(B124:B144)</f>
        <v>160188</v>
      </c>
      <c r="C145" s="30">
        <f>C124+C125+C126+C127+C128+C129+C130+C131+C132+C133+C134+C135+C136+C137+C138+C139+C140+C141+C142+C143+C144</f>
        <v>106762</v>
      </c>
      <c r="D145" s="10">
        <f t="shared" si="6"/>
        <v>266950</v>
      </c>
    </row>
    <row r="146" spans="2:3" ht="12.75">
      <c r="B146" s="38"/>
      <c r="C146" s="22"/>
    </row>
    <row r="147" ht="12.75">
      <c r="B147" s="39"/>
    </row>
    <row r="150" ht="18.75" customHeight="1" hidden="1"/>
  </sheetData>
  <sheetProtection/>
  <mergeCells count="15">
    <mergeCell ref="A1:D1"/>
    <mergeCell ref="A2:D2"/>
    <mergeCell ref="A72:D72"/>
    <mergeCell ref="A70:D70"/>
    <mergeCell ref="A71:D71"/>
    <mergeCell ref="B3:C3"/>
    <mergeCell ref="A73:A76"/>
    <mergeCell ref="B73:C73"/>
    <mergeCell ref="A3:A5"/>
    <mergeCell ref="D3:D5"/>
    <mergeCell ref="C4:C5"/>
    <mergeCell ref="B4:B5"/>
    <mergeCell ref="D73:D76"/>
    <mergeCell ref="C74:C76"/>
    <mergeCell ref="B74:B76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2016-09-06T00:54:28Z</cp:lastPrinted>
  <dcterms:created xsi:type="dcterms:W3CDTF">2000-02-22T04:45:26Z</dcterms:created>
  <dcterms:modified xsi:type="dcterms:W3CDTF">2016-09-06T05:49:10Z</dcterms:modified>
  <cp:category/>
  <cp:version/>
  <cp:contentType/>
  <cp:contentStatus/>
</cp:coreProperties>
</file>