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145" yWindow="65521" windowWidth="10980" windowHeight="10500" activeTab="0"/>
  </bookViews>
  <sheets>
    <sheet name="Прикрепление" sheetId="1" r:id="rId1"/>
  </sheets>
  <definedNames>
    <definedName name="HTML_CodePage" hidden="1">1251</definedName>
    <definedName name="HTML_Control" hidden="1">{"' прикрепление ЦРБ'!$A$8:$I$61"}</definedName>
    <definedName name="HTML_Description" hidden="1">""</definedName>
    <definedName name="HTML_Email" hidden="1">""</definedName>
    <definedName name="HTML_Header" hidden="1">"Прикрепление к ЛПУ Томской области"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"J:\REC_OTD\DOCUMENT\WWW\DOCS\STATIST\Prik_crb.htm"</definedName>
    <definedName name="HTML_Title" hidden="1">"Прикрепление к ЦРБ"</definedName>
    <definedName name="НачСтрока">#REF!</definedName>
    <definedName name="_xlnm.Print_Area" localSheetId="0">'Прикрепление'!$A$1:$D$89</definedName>
    <definedName name="ТабВзр">'Прикрепление'!#REF!</definedName>
    <definedName name="ТабДет">'Прикрепление'!#REF!</definedName>
    <definedName name="ТабЖк">'Прикрепление'!#REF!</definedName>
    <definedName name="ТаблСоотв">#REF!</definedName>
    <definedName name="ТабОвп">'Прикрепление'!#REF!</definedName>
    <definedName name="ТабСтд">'Прикрепление'!#REF!</definedName>
    <definedName name="ТабСтм">'Прикрепление'!#REF!</definedName>
  </definedNames>
  <calcPr fullCalcOnLoad="1"/>
</workbook>
</file>

<file path=xl/sharedStrings.xml><?xml version="1.0" encoding="utf-8"?>
<sst xmlns="http://schemas.openxmlformats.org/spreadsheetml/2006/main" count="75" uniqueCount="69">
  <si>
    <t>ВСЕГО</t>
  </si>
  <si>
    <t>МАКС-М</t>
  </si>
  <si>
    <t xml:space="preserve">ИТОГО </t>
  </si>
  <si>
    <t xml:space="preserve"> </t>
  </si>
  <si>
    <t>ИТОГО по СМО (взр.)</t>
  </si>
  <si>
    <t>ИТОГО по СМО (дети)</t>
  </si>
  <si>
    <t>ЖЕНСКИЕ КОНСУЛЬТАЦИИ</t>
  </si>
  <si>
    <t>ИТОГО ПО СМО</t>
  </si>
  <si>
    <t>ИТОГО по ОВП</t>
  </si>
  <si>
    <t>ОСНОВНАЯ ПОЛИКЛИНИКА</t>
  </si>
  <si>
    <t>Медицинские организации</t>
  </si>
  <si>
    <t>ЗАО "ЦСМ" (взр.)</t>
  </si>
  <si>
    <t xml:space="preserve">Прикрепленная численность для финансирования </t>
  </si>
  <si>
    <t>Прикреплено граждан в разрезе СМО</t>
  </si>
  <si>
    <t>СОГАЗ-Мед</t>
  </si>
  <si>
    <t xml:space="preserve">ФКУЗ "МСЧ МВД России по Томской области" </t>
  </si>
  <si>
    <t>ОГАУЗ "Поликлиника №8"</t>
  </si>
  <si>
    <t>ОГАУЗ "Поликлиника №10"</t>
  </si>
  <si>
    <t>ОГБУЗ "МСЧ №1"</t>
  </si>
  <si>
    <t>ОГАУЗ "Поликлиника №1"</t>
  </si>
  <si>
    <t>ОГАУЗ "Поликлиника №3"</t>
  </si>
  <si>
    <t>ОГАУЗ "Поликлиника №4"</t>
  </si>
  <si>
    <t>ОГБУЗ "МСЧ №2" (взр.)</t>
  </si>
  <si>
    <t>ОГБУЗ "МСЧ №2" (дети)</t>
  </si>
  <si>
    <t>ОГАУЗ "ДГБ №2"</t>
  </si>
  <si>
    <t>ОГАУЗ "Поликлиника №10" (ОВП)</t>
  </si>
  <si>
    <t>ОГАУЗ "Поликлиника №3" (ОВП)</t>
  </si>
  <si>
    <t>ОГАУЗ "Роддом №4"</t>
  </si>
  <si>
    <t>ОГБУЗ "Асиновская РБ"</t>
  </si>
  <si>
    <t>ОГБУЗ "Лоскутовская РП"</t>
  </si>
  <si>
    <t>ОГАУЗ "Александровская РБ"</t>
  </si>
  <si>
    <t>ОГБУЗ "Бакчарская РБ"</t>
  </si>
  <si>
    <t>ОГБУЗ "Верхнекетская РБ"</t>
  </si>
  <si>
    <t>ОГБУЗ "Каргасокская РБ"</t>
  </si>
  <si>
    <t>ОГБУЗ "Парабельская РБ"</t>
  </si>
  <si>
    <t>ОГБУЗ "Первомайская РБ"</t>
  </si>
  <si>
    <t>ОГБУЗ "Тегульдетская РБ"</t>
  </si>
  <si>
    <t>ОГБУЗ "Чаинская РБ"</t>
  </si>
  <si>
    <t>ОГБУЗ "Шегарская РБ"</t>
  </si>
  <si>
    <t>ОГАУЗ "Стрежевская ГБ"</t>
  </si>
  <si>
    <t xml:space="preserve">ФГБУ СибФНКЦ ФМБА России </t>
  </si>
  <si>
    <t>ОГАУЗ "Томская РБ"</t>
  </si>
  <si>
    <t>ОГАУЗ "Кожевниковская РБ"</t>
  </si>
  <si>
    <t>ЗАО "ЦСМ" (дети)</t>
  </si>
  <si>
    <t xml:space="preserve">  Численность застрахованных лиц, прикрепленных к медицинским организациям, </t>
  </si>
  <si>
    <t xml:space="preserve">Численность застрахованных лиц, прикрепленных к медицинским организациям, </t>
  </si>
  <si>
    <t>расположенным на территории г.Томска, оказывающим первичную медико-санитарную помощь,</t>
  </si>
  <si>
    <t xml:space="preserve">расположенным на территории Томской области, оказывающим первичную медико-санитарную помощь,           </t>
  </si>
  <si>
    <t>ОГАУЗ "Больница №2"</t>
  </si>
  <si>
    <t>ОГАУЗ "ГКБ №3 им. Б.И. Альперовича"</t>
  </si>
  <si>
    <t>ОГАУЗ "Межвузовская поликлиника"</t>
  </si>
  <si>
    <t>ОГАУЗ "МСЧ "Строитель"</t>
  </si>
  <si>
    <t>ОГАУЗ "Роддом №1"</t>
  </si>
  <si>
    <t>ОГАУЗ "Родильный дом им.Н.А.Семашко"</t>
  </si>
  <si>
    <t>ОГАУЗ "ДБ №1"</t>
  </si>
  <si>
    <t>ФГБОУ ВО СибГМУ Минздрава России</t>
  </si>
  <si>
    <t>НУЗ "Узловая поликлиника на ст. Томск-2 ОАО "РЖД"</t>
  </si>
  <si>
    <t>ООО "СибМедЦентр"</t>
  </si>
  <si>
    <t>ОГАУЗ "СРБ"</t>
  </si>
  <si>
    <t>ОГАУЗ "Кривошеинская РБ"</t>
  </si>
  <si>
    <t>ООО "ЦКБ"</t>
  </si>
  <si>
    <t>ОГБУЗ "Зырянская районная больница"</t>
  </si>
  <si>
    <t>ОГБУЗ "Молчановская районная больница"</t>
  </si>
  <si>
    <t>ОГАУЗ "Колпашевская РБ"</t>
  </si>
  <si>
    <t>ОГАУЗ "Моряковская УБ"</t>
  </si>
  <si>
    <t>ОГБУЗ "Поликлиника ТНЦ СО РАН" (взр.)</t>
  </si>
  <si>
    <t>ОГБУЗ "Поликлиника ТНЦ СО РАН" (дети)</t>
  </si>
  <si>
    <t xml:space="preserve"> в разрезе страховых медицинских организаций по состоянию на 01.04.2019</t>
  </si>
  <si>
    <t xml:space="preserve">  в разрезе страховых медицинских организаций по состоянию на 01.04.2019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</si>
</sst>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3" fillId="0" borderId="10" xfId="0" applyFont="1" applyFill="1" applyBorder="1" applyAlignment="1">
      <alignment horizontal="right" indent="1"/>
    </xf>
    <xf numFmtId="3" fontId="3" fillId="0" borderId="11" xfId="0" applyNumberFormat="1" applyFont="1" applyFill="1" applyBorder="1" applyAlignment="1">
      <alignment horizontal="right" indent="1"/>
    </xf>
    <xf numFmtId="3" fontId="3" fillId="0" borderId="12" xfId="0" applyNumberFormat="1" applyFont="1" applyFill="1" applyBorder="1" applyAlignment="1">
      <alignment horizontal="right" indent="1"/>
    </xf>
    <xf numFmtId="0" fontId="3" fillId="0" borderId="13" xfId="0" applyFont="1" applyFill="1" applyBorder="1" applyAlignment="1">
      <alignment horizontal="right" indent="1"/>
    </xf>
    <xf numFmtId="0" fontId="7" fillId="0" borderId="0" xfId="0" applyFont="1" applyFill="1" applyBorder="1" applyAlignment="1">
      <alignment horizontal="right" indent="1"/>
    </xf>
    <xf numFmtId="0" fontId="7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right" indent="1"/>
    </xf>
    <xf numFmtId="0" fontId="9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15" xfId="0" applyFont="1" applyFill="1" applyBorder="1" applyAlignment="1">
      <alignment/>
    </xf>
    <xf numFmtId="0" fontId="7" fillId="0" borderId="10" xfId="0" applyFont="1" applyFill="1" applyBorder="1" applyAlignment="1">
      <alignment horizontal="right" indent="1"/>
    </xf>
    <xf numFmtId="0" fontId="4" fillId="0" borderId="16" xfId="0" applyFont="1" applyFill="1" applyBorder="1" applyAlignment="1">
      <alignment/>
    </xf>
    <xf numFmtId="0" fontId="7" fillId="0" borderId="16" xfId="0" applyFont="1" applyFill="1" applyBorder="1" applyAlignment="1">
      <alignment horizontal="right" indent="1"/>
    </xf>
    <xf numFmtId="0" fontId="4" fillId="0" borderId="0" xfId="0" applyFont="1" applyFill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3" fontId="7" fillId="0" borderId="16" xfId="0" applyNumberFormat="1" applyFont="1" applyFill="1" applyBorder="1" applyAlignment="1">
      <alignment horizontal="right" indent="1"/>
    </xf>
    <xf numFmtId="0" fontId="3" fillId="0" borderId="11" xfId="0" applyFont="1" applyFill="1" applyBorder="1" applyAlignment="1">
      <alignment/>
    </xf>
    <xf numFmtId="0" fontId="7" fillId="0" borderId="13" xfId="0" applyFont="1" applyFill="1" applyBorder="1" applyAlignment="1">
      <alignment horizontal="right" indent="1"/>
    </xf>
    <xf numFmtId="0" fontId="8" fillId="0" borderId="10" xfId="0" applyFont="1" applyFill="1" applyBorder="1" applyAlignment="1">
      <alignment horizontal="right" indent="1"/>
    </xf>
    <xf numFmtId="0" fontId="4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5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right" indent="1"/>
    </xf>
    <xf numFmtId="3" fontId="10" fillId="0" borderId="16" xfId="0" applyNumberFormat="1" applyFont="1" applyFill="1" applyBorder="1" applyAlignment="1">
      <alignment horizontal="right" inden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9"/>
  <sheetViews>
    <sheetView tabSelected="1" zoomScale="85" zoomScaleNormal="85" zoomScalePageLayoutView="0" workbookViewId="0" topLeftCell="A1">
      <selection activeCell="D48" sqref="D48"/>
    </sheetView>
  </sheetViews>
  <sheetFormatPr defaultColWidth="9.00390625" defaultRowHeight="12.75"/>
  <cols>
    <col min="1" max="1" width="48.625" style="13" customWidth="1"/>
    <col min="2" max="2" width="21.125" style="11" customWidth="1"/>
    <col min="3" max="3" width="20.625" style="11" customWidth="1"/>
    <col min="4" max="4" width="20.875" style="13" customWidth="1"/>
    <col min="5" max="5" width="8.875" style="13" customWidth="1"/>
    <col min="6" max="13" width="9.125" style="13" customWidth="1"/>
    <col min="14" max="14" width="8.75390625" style="13" customWidth="1"/>
    <col min="15" max="16384" width="9.125" style="13" customWidth="1"/>
  </cols>
  <sheetData>
    <row r="1" spans="1:4" ht="12.75">
      <c r="A1" s="12" t="s">
        <v>3</v>
      </c>
      <c r="B1" s="42"/>
      <c r="C1" s="42"/>
      <c r="D1" s="42"/>
    </row>
    <row r="2" spans="1:4" ht="12.75">
      <c r="A2" s="12"/>
      <c r="B2" s="43"/>
      <c r="C2" s="43"/>
      <c r="D2" s="43"/>
    </row>
    <row r="3" spans="1:4" ht="15.75" customHeight="1">
      <c r="A3" s="14"/>
      <c r="B3" s="1"/>
      <c r="C3" s="1"/>
      <c r="D3" s="14"/>
    </row>
    <row r="4" spans="1:4" ht="12.75">
      <c r="A4" s="50" t="s">
        <v>44</v>
      </c>
      <c r="B4" s="50"/>
      <c r="C4" s="50"/>
      <c r="D4" s="50"/>
    </row>
    <row r="5" spans="1:4" ht="12.75">
      <c r="A5" s="50" t="s">
        <v>46</v>
      </c>
      <c r="B5" s="50"/>
      <c r="C5" s="50"/>
      <c r="D5" s="50"/>
    </row>
    <row r="6" spans="1:4" ht="13.5" thickBot="1">
      <c r="A6" s="50" t="s">
        <v>67</v>
      </c>
      <c r="B6" s="50"/>
      <c r="C6" s="50"/>
      <c r="D6" s="50"/>
    </row>
    <row r="7" spans="1:4" ht="13.5" customHeight="1" thickBot="1">
      <c r="A7" s="44" t="s">
        <v>10</v>
      </c>
      <c r="B7" s="52" t="s">
        <v>13</v>
      </c>
      <c r="C7" s="53"/>
      <c r="D7" s="44" t="s">
        <v>12</v>
      </c>
    </row>
    <row r="8" spans="1:4" ht="12.75" customHeight="1">
      <c r="A8" s="45"/>
      <c r="B8" s="34" t="s">
        <v>14</v>
      </c>
      <c r="C8" s="34" t="s">
        <v>1</v>
      </c>
      <c r="D8" s="47"/>
    </row>
    <row r="9" spans="1:4" ht="13.5" customHeight="1" thickBot="1">
      <c r="A9" s="46"/>
      <c r="B9" s="36"/>
      <c r="C9" s="49"/>
      <c r="D9" s="48"/>
    </row>
    <row r="10" spans="1:4" ht="12.75">
      <c r="A10" s="16" t="s">
        <v>9</v>
      </c>
      <c r="B10" s="2"/>
      <c r="C10" s="2"/>
      <c r="D10" s="17"/>
    </row>
    <row r="11" spans="1:4" ht="12.75">
      <c r="A11" s="18" t="s">
        <v>19</v>
      </c>
      <c r="B11" s="33">
        <v>12071</v>
      </c>
      <c r="C11" s="33">
        <v>14328</v>
      </c>
      <c r="D11" s="19">
        <f aca="true" t="shared" si="0" ref="D11:D35">SUM(B11:C11)</f>
        <v>26399</v>
      </c>
    </row>
    <row r="12" spans="1:4" ht="12.75" customHeight="1">
      <c r="A12" s="18" t="s">
        <v>20</v>
      </c>
      <c r="B12" s="33">
        <v>17691</v>
      </c>
      <c r="C12" s="33">
        <v>16894</v>
      </c>
      <c r="D12" s="19">
        <f t="shared" si="0"/>
        <v>34585</v>
      </c>
    </row>
    <row r="13" spans="1:4" ht="12.75">
      <c r="A13" s="18" t="s">
        <v>21</v>
      </c>
      <c r="B13" s="33">
        <v>28603</v>
      </c>
      <c r="C13" s="33">
        <v>28376</v>
      </c>
      <c r="D13" s="19">
        <f t="shared" si="0"/>
        <v>56979</v>
      </c>
    </row>
    <row r="14" spans="1:4" ht="12.75">
      <c r="A14" s="18" t="s">
        <v>51</v>
      </c>
      <c r="B14" s="33">
        <v>16217</v>
      </c>
      <c r="C14" s="33">
        <v>13257</v>
      </c>
      <c r="D14" s="19">
        <f t="shared" si="0"/>
        <v>29474</v>
      </c>
    </row>
    <row r="15" spans="1:4" ht="12.75">
      <c r="A15" s="18" t="s">
        <v>16</v>
      </c>
      <c r="B15" s="33">
        <v>8309</v>
      </c>
      <c r="C15" s="33">
        <v>6678</v>
      </c>
      <c r="D15" s="19">
        <f t="shared" si="0"/>
        <v>14987</v>
      </c>
    </row>
    <row r="16" spans="1:4" ht="12" customHeight="1">
      <c r="A16" s="18" t="s">
        <v>17</v>
      </c>
      <c r="B16" s="33">
        <v>30456</v>
      </c>
      <c r="C16" s="33">
        <v>20455</v>
      </c>
      <c r="D16" s="19">
        <f t="shared" si="0"/>
        <v>50911</v>
      </c>
    </row>
    <row r="17" spans="1:4" ht="12.75">
      <c r="A17" s="18" t="s">
        <v>48</v>
      </c>
      <c r="B17" s="33">
        <v>13439</v>
      </c>
      <c r="C17" s="33">
        <v>16100</v>
      </c>
      <c r="D17" s="19">
        <f t="shared" si="0"/>
        <v>29539</v>
      </c>
    </row>
    <row r="18" spans="1:4" ht="12.75">
      <c r="A18" s="18" t="s">
        <v>49</v>
      </c>
      <c r="B18" s="33">
        <v>24700</v>
      </c>
      <c r="C18" s="33">
        <v>20425</v>
      </c>
      <c r="D18" s="19">
        <f t="shared" si="0"/>
        <v>45125</v>
      </c>
    </row>
    <row r="19" spans="1:4" ht="12.75">
      <c r="A19" s="18" t="s">
        <v>18</v>
      </c>
      <c r="B19" s="33">
        <v>1461</v>
      </c>
      <c r="C19" s="33">
        <v>2565</v>
      </c>
      <c r="D19" s="19">
        <f t="shared" si="0"/>
        <v>4026</v>
      </c>
    </row>
    <row r="20" spans="1:4" ht="12.75">
      <c r="A20" s="18" t="s">
        <v>22</v>
      </c>
      <c r="B20" s="33">
        <v>37405</v>
      </c>
      <c r="C20" s="33">
        <v>23474</v>
      </c>
      <c r="D20" s="19">
        <f t="shared" si="0"/>
        <v>60879</v>
      </c>
    </row>
    <row r="21" spans="1:4" ht="12.75">
      <c r="A21" s="18" t="s">
        <v>23</v>
      </c>
      <c r="B21" s="33">
        <v>11401</v>
      </c>
      <c r="C21" s="33">
        <v>11024</v>
      </c>
      <c r="D21" s="19">
        <f t="shared" si="0"/>
        <v>22425</v>
      </c>
    </row>
    <row r="22" spans="1:4" ht="14.25" customHeight="1">
      <c r="A22" s="18" t="s">
        <v>57</v>
      </c>
      <c r="B22" s="33">
        <v>800</v>
      </c>
      <c r="C22" s="33">
        <v>2</v>
      </c>
      <c r="D22" s="19">
        <f t="shared" si="0"/>
        <v>802</v>
      </c>
    </row>
    <row r="23" spans="1:4" ht="12.75">
      <c r="A23" s="18" t="s">
        <v>65</v>
      </c>
      <c r="B23" s="33">
        <v>7853</v>
      </c>
      <c r="C23" s="33">
        <v>5481</v>
      </c>
      <c r="D23" s="19">
        <f t="shared" si="0"/>
        <v>13334</v>
      </c>
    </row>
    <row r="24" spans="1:4" ht="12.75">
      <c r="A24" s="18" t="s">
        <v>66</v>
      </c>
      <c r="B24" s="33">
        <v>3229</v>
      </c>
      <c r="C24" s="33">
        <v>3319</v>
      </c>
      <c r="D24" s="19">
        <f t="shared" si="0"/>
        <v>6548</v>
      </c>
    </row>
    <row r="25" spans="1:4" ht="12.75">
      <c r="A25" s="18" t="s">
        <v>50</v>
      </c>
      <c r="B25" s="33">
        <v>14647</v>
      </c>
      <c r="C25" s="33">
        <v>23774</v>
      </c>
      <c r="D25" s="19">
        <f t="shared" si="0"/>
        <v>38421</v>
      </c>
    </row>
    <row r="26" spans="1:4" ht="12.75">
      <c r="A26" s="18" t="s">
        <v>56</v>
      </c>
      <c r="B26" s="33">
        <v>172</v>
      </c>
      <c r="C26" s="33">
        <v>86</v>
      </c>
      <c r="D26" s="19">
        <f t="shared" si="0"/>
        <v>258</v>
      </c>
    </row>
    <row r="27" spans="1:4" ht="12.75">
      <c r="A27" s="18" t="s">
        <v>15</v>
      </c>
      <c r="B27" s="33">
        <v>1945</v>
      </c>
      <c r="C27" s="33">
        <v>2741</v>
      </c>
      <c r="D27" s="19">
        <f t="shared" si="0"/>
        <v>4686</v>
      </c>
    </row>
    <row r="28" spans="1:4" ht="12.75">
      <c r="A28" s="18" t="s">
        <v>11</v>
      </c>
      <c r="B28" s="33">
        <v>9779</v>
      </c>
      <c r="C28" s="33">
        <v>8912</v>
      </c>
      <c r="D28" s="19">
        <f t="shared" si="0"/>
        <v>18691</v>
      </c>
    </row>
    <row r="29" spans="1:4" ht="12.75">
      <c r="A29" s="18" t="s">
        <v>43</v>
      </c>
      <c r="B29" s="33">
        <v>660</v>
      </c>
      <c r="C29" s="33">
        <v>1314</v>
      </c>
      <c r="D29" s="19">
        <f t="shared" si="0"/>
        <v>1974</v>
      </c>
    </row>
    <row r="30" spans="1:4" ht="12.75">
      <c r="A30" s="18" t="s">
        <v>54</v>
      </c>
      <c r="B30" s="33">
        <v>9343</v>
      </c>
      <c r="C30" s="33">
        <v>12561</v>
      </c>
      <c r="D30" s="19">
        <f t="shared" si="0"/>
        <v>21904</v>
      </c>
    </row>
    <row r="31" spans="1:4" ht="12.75">
      <c r="A31" s="18" t="s">
        <v>24</v>
      </c>
      <c r="B31" s="33">
        <v>24927</v>
      </c>
      <c r="C31" s="33">
        <v>37217</v>
      </c>
      <c r="D31" s="19">
        <f t="shared" si="0"/>
        <v>62144</v>
      </c>
    </row>
    <row r="32" spans="1:4" s="20" customFormat="1" ht="12.75">
      <c r="A32" s="18" t="s">
        <v>60</v>
      </c>
      <c r="B32" s="33">
        <v>17</v>
      </c>
      <c r="C32" s="33">
        <v>9</v>
      </c>
      <c r="D32" s="19">
        <f>SUM(B32:C32)</f>
        <v>26</v>
      </c>
    </row>
    <row r="33" spans="1:4" ht="12.75">
      <c r="A33" s="18" t="s">
        <v>25</v>
      </c>
      <c r="B33" s="33">
        <v>914</v>
      </c>
      <c r="C33" s="33">
        <v>658</v>
      </c>
      <c r="D33" s="19">
        <f t="shared" si="0"/>
        <v>1572</v>
      </c>
    </row>
    <row r="34" spans="1:4" s="20" customFormat="1" ht="12.75">
      <c r="A34" s="18" t="s">
        <v>26</v>
      </c>
      <c r="B34" s="33">
        <v>2010</v>
      </c>
      <c r="C34" s="33">
        <v>2095</v>
      </c>
      <c r="D34" s="19">
        <f t="shared" si="0"/>
        <v>4105</v>
      </c>
    </row>
    <row r="35" spans="1:4" s="20" customFormat="1" ht="12.75">
      <c r="A35" s="18" t="s">
        <v>55</v>
      </c>
      <c r="B35" s="33">
        <v>337</v>
      </c>
      <c r="C35" s="33">
        <v>1042</v>
      </c>
      <c r="D35" s="19">
        <f t="shared" si="0"/>
        <v>1379</v>
      </c>
    </row>
    <row r="36" spans="1:5" ht="13.5" thickBot="1">
      <c r="A36" s="21" t="s">
        <v>8</v>
      </c>
      <c r="B36" s="3">
        <f>SUM(B33:B34)</f>
        <v>2924</v>
      </c>
      <c r="C36" s="3">
        <f>SUM(C33:C34)</f>
        <v>2753</v>
      </c>
      <c r="D36" s="5">
        <f>SUM(D33:D34)</f>
        <v>5677</v>
      </c>
      <c r="E36" s="20"/>
    </row>
    <row r="37" spans="1:4" ht="12.75">
      <c r="A37" s="22" t="s">
        <v>4</v>
      </c>
      <c r="B37" s="4">
        <f>SUM(B11:B20)+B22+B23+B25+B26+B27+B28+B33+B34+B35+B32</f>
        <v>228826</v>
      </c>
      <c r="C37" s="4">
        <f>SUM(C11:C20)+C22+C23+C25+C26+C27+C28+C33+C34+C35+C32</f>
        <v>207352</v>
      </c>
      <c r="D37" s="19">
        <f>SUM(B37:C37)</f>
        <v>436178</v>
      </c>
    </row>
    <row r="38" spans="1:4" ht="12.75">
      <c r="A38" s="22" t="s">
        <v>5</v>
      </c>
      <c r="B38" s="4">
        <f>SUM(B21+B24+B30+B31+B29)</f>
        <v>49560</v>
      </c>
      <c r="C38" s="4">
        <f>SUM(C21+C24+C30+C31+C29)</f>
        <v>65435</v>
      </c>
      <c r="D38" s="23">
        <f>B38+C38</f>
        <v>114995</v>
      </c>
    </row>
    <row r="39" spans="1:4" ht="13.5" thickBot="1">
      <c r="A39" s="24" t="s">
        <v>0</v>
      </c>
      <c r="B39" s="5">
        <f>SUM(B37:B38)</f>
        <v>278386</v>
      </c>
      <c r="C39" s="5">
        <f>SUM(C37:C38)</f>
        <v>272787</v>
      </c>
      <c r="D39" s="25">
        <f>SUM(D37:D38)</f>
        <v>551173</v>
      </c>
    </row>
    <row r="40" spans="1:4" ht="12.75">
      <c r="A40" s="16" t="s">
        <v>6</v>
      </c>
      <c r="B40" s="2"/>
      <c r="C40" s="2"/>
      <c r="D40" s="26"/>
    </row>
    <row r="41" spans="1:4" ht="12.75">
      <c r="A41" s="27" t="s">
        <v>52</v>
      </c>
      <c r="B41" s="33">
        <v>29354</v>
      </c>
      <c r="C41" s="33">
        <v>32494</v>
      </c>
      <c r="D41" s="19">
        <f>SUM(B41:C41)</f>
        <v>61848</v>
      </c>
    </row>
    <row r="42" spans="1:4" ht="12.75">
      <c r="A42" s="27" t="s">
        <v>53</v>
      </c>
      <c r="B42" s="33">
        <v>64493</v>
      </c>
      <c r="C42" s="33">
        <v>61810</v>
      </c>
      <c r="D42" s="19">
        <f>SUM(B42:C42)</f>
        <v>126303</v>
      </c>
    </row>
    <row r="43" spans="1:4" ht="12.75">
      <c r="A43" s="27" t="s">
        <v>27</v>
      </c>
      <c r="B43" s="33">
        <v>50797</v>
      </c>
      <c r="C43" s="33">
        <v>43254</v>
      </c>
      <c r="D43" s="19">
        <f>SUM(B43:C43)</f>
        <v>94051</v>
      </c>
    </row>
    <row r="44" spans="1:4" ht="13.5" thickBot="1">
      <c r="A44" s="24" t="s">
        <v>7</v>
      </c>
      <c r="B44" s="5">
        <f>SUM(B41:B43)</f>
        <v>144644</v>
      </c>
      <c r="C44" s="5">
        <f>SUM(C41:C43)</f>
        <v>137558</v>
      </c>
      <c r="D44" s="5">
        <f>SUM(D41:D43)</f>
        <v>282202</v>
      </c>
    </row>
    <row r="45" spans="1:4" ht="12.75">
      <c r="A45" s="28"/>
      <c r="B45" s="6"/>
      <c r="C45" s="6"/>
      <c r="D45" s="6"/>
    </row>
    <row r="46" spans="1:4" ht="12.75">
      <c r="A46" s="28"/>
      <c r="B46" s="6"/>
      <c r="C46" s="6"/>
      <c r="D46" s="6"/>
    </row>
    <row r="47" spans="1:4" ht="12.75">
      <c r="A47" s="28"/>
      <c r="B47" s="6"/>
      <c r="C47" s="6"/>
      <c r="D47" s="6"/>
    </row>
    <row r="48" spans="1:4" ht="12.75">
      <c r="A48" s="28"/>
      <c r="B48" s="6"/>
      <c r="C48" s="6"/>
      <c r="D48" s="6"/>
    </row>
    <row r="49" spans="1:4" ht="12.75">
      <c r="A49" s="28"/>
      <c r="B49" s="6"/>
      <c r="C49" s="6"/>
      <c r="D49" s="6"/>
    </row>
    <row r="50" spans="1:4" ht="12.75">
      <c r="A50" s="28"/>
      <c r="B50" s="6"/>
      <c r="C50" s="6"/>
      <c r="D50" s="6"/>
    </row>
    <row r="51" spans="1:4" ht="12.75">
      <c r="A51" s="28"/>
      <c r="B51" s="6"/>
      <c r="C51" s="6"/>
      <c r="D51" s="6"/>
    </row>
    <row r="52" spans="1:4" ht="12.75">
      <c r="A52" s="28"/>
      <c r="B52" s="6"/>
      <c r="C52" s="6"/>
      <c r="D52" s="6"/>
    </row>
    <row r="53" spans="1:4" ht="12.75">
      <c r="A53" s="28"/>
      <c r="B53" s="6"/>
      <c r="C53" s="6"/>
      <c r="D53" s="6"/>
    </row>
    <row r="54" spans="1:4" ht="12.75">
      <c r="A54" s="12"/>
      <c r="B54" s="42"/>
      <c r="C54" s="42"/>
      <c r="D54" s="42"/>
    </row>
    <row r="55" spans="1:4" ht="12.75">
      <c r="A55" s="12"/>
      <c r="B55" s="43"/>
      <c r="C55" s="43"/>
      <c r="D55" s="43"/>
    </row>
    <row r="56" spans="1:4" ht="12.75">
      <c r="A56" s="14"/>
      <c r="B56" s="1"/>
      <c r="C56" s="1"/>
      <c r="D56" s="14"/>
    </row>
    <row r="57" spans="1:4" ht="12.75">
      <c r="A57" s="51" t="s">
        <v>45</v>
      </c>
      <c r="B57" s="51"/>
      <c r="C57" s="51"/>
      <c r="D57" s="51"/>
    </row>
    <row r="58" spans="1:4" ht="12.75">
      <c r="A58" s="51" t="s">
        <v>47</v>
      </c>
      <c r="B58" s="51"/>
      <c r="C58" s="51"/>
      <c r="D58" s="51"/>
    </row>
    <row r="59" spans="1:4" ht="12.75">
      <c r="A59" s="50" t="s">
        <v>68</v>
      </c>
      <c r="B59" s="50"/>
      <c r="C59" s="50"/>
      <c r="D59" s="50"/>
    </row>
    <row r="60" spans="1:4" ht="6" customHeight="1" thickBot="1">
      <c r="A60" s="15"/>
      <c r="B60" s="7"/>
      <c r="C60" s="7"/>
      <c r="D60" s="15"/>
    </row>
    <row r="61" spans="1:4" ht="13.5" customHeight="1" thickBot="1">
      <c r="A61" s="37" t="s">
        <v>10</v>
      </c>
      <c r="B61" s="40" t="s">
        <v>13</v>
      </c>
      <c r="C61" s="41"/>
      <c r="D61" s="44" t="s">
        <v>12</v>
      </c>
    </row>
    <row r="62" spans="1:4" ht="12.75" customHeight="1">
      <c r="A62" s="38"/>
      <c r="B62" s="34" t="s">
        <v>14</v>
      </c>
      <c r="C62" s="34" t="s">
        <v>1</v>
      </c>
      <c r="D62" s="47"/>
    </row>
    <row r="63" spans="1:4" ht="12.75">
      <c r="A63" s="38"/>
      <c r="B63" s="35"/>
      <c r="C63" s="35"/>
      <c r="D63" s="47"/>
    </row>
    <row r="64" spans="1:4" ht="13.5" thickBot="1">
      <c r="A64" s="39"/>
      <c r="B64" s="36"/>
      <c r="C64" s="49"/>
      <c r="D64" s="48"/>
    </row>
    <row r="65" spans="1:4" ht="12.75">
      <c r="A65" s="29" t="s">
        <v>9</v>
      </c>
      <c r="B65" s="8"/>
      <c r="C65" s="8"/>
      <c r="D65" s="8"/>
    </row>
    <row r="66" spans="1:6" ht="12.75">
      <c r="A66" s="30" t="s">
        <v>41</v>
      </c>
      <c r="B66" s="33">
        <v>13007</v>
      </c>
      <c r="C66" s="33">
        <v>14289</v>
      </c>
      <c r="D66" s="19">
        <f aca="true" t="shared" si="1" ref="D66:D87">SUM(B66:C66)</f>
        <v>27296</v>
      </c>
      <c r="F66"/>
    </row>
    <row r="67" spans="1:6" ht="12.75">
      <c r="A67" s="30" t="s">
        <v>29</v>
      </c>
      <c r="B67" s="33">
        <v>11564</v>
      </c>
      <c r="C67" s="33">
        <v>10224</v>
      </c>
      <c r="D67" s="19">
        <f t="shared" si="1"/>
        <v>21788</v>
      </c>
      <c r="F67"/>
    </row>
    <row r="68" spans="1:6" ht="12.75" customHeight="1">
      <c r="A68" s="30" t="s">
        <v>58</v>
      </c>
      <c r="B68" s="33">
        <v>15257</v>
      </c>
      <c r="C68" s="33">
        <v>16091</v>
      </c>
      <c r="D68" s="19">
        <f t="shared" si="1"/>
        <v>31348</v>
      </c>
      <c r="F68"/>
    </row>
    <row r="69" spans="1:6" ht="12" customHeight="1">
      <c r="A69" s="30" t="s">
        <v>28</v>
      </c>
      <c r="B69" s="33">
        <v>18886</v>
      </c>
      <c r="C69" s="33">
        <v>15880</v>
      </c>
      <c r="D69" s="19">
        <f t="shared" si="1"/>
        <v>34766</v>
      </c>
      <c r="F69"/>
    </row>
    <row r="70" spans="1:6" ht="12.75">
      <c r="A70" s="30" t="s">
        <v>30</v>
      </c>
      <c r="B70" s="33">
        <v>7652</v>
      </c>
      <c r="C70" s="33">
        <v>23</v>
      </c>
      <c r="D70" s="19">
        <f t="shared" si="1"/>
        <v>7675</v>
      </c>
      <c r="F70"/>
    </row>
    <row r="71" spans="1:6" ht="14.25" customHeight="1">
      <c r="A71" s="30" t="s">
        <v>31</v>
      </c>
      <c r="B71" s="33">
        <v>13868</v>
      </c>
      <c r="C71" s="33">
        <v>387</v>
      </c>
      <c r="D71" s="19">
        <f t="shared" si="1"/>
        <v>14255</v>
      </c>
      <c r="F71"/>
    </row>
    <row r="72" spans="1:6" ht="13.5" customHeight="1">
      <c r="A72" s="30" t="s">
        <v>32</v>
      </c>
      <c r="B72" s="33">
        <v>9222</v>
      </c>
      <c r="C72" s="33">
        <v>5358</v>
      </c>
      <c r="D72" s="19">
        <f t="shared" si="1"/>
        <v>14580</v>
      </c>
      <c r="F72"/>
    </row>
    <row r="73" spans="1:6" ht="14.25" customHeight="1">
      <c r="A73" s="30" t="s">
        <v>61</v>
      </c>
      <c r="B73" s="33">
        <v>9850</v>
      </c>
      <c r="C73" s="33">
        <v>3048</v>
      </c>
      <c r="D73" s="19">
        <f t="shared" si="1"/>
        <v>12898</v>
      </c>
      <c r="F73"/>
    </row>
    <row r="74" spans="1:6" ht="12.75">
      <c r="A74" s="30" t="s">
        <v>33</v>
      </c>
      <c r="B74" s="33">
        <v>19718</v>
      </c>
      <c r="C74" s="33">
        <v>318</v>
      </c>
      <c r="D74" s="19">
        <f t="shared" si="1"/>
        <v>20036</v>
      </c>
      <c r="F74"/>
    </row>
    <row r="75" spans="1:6" ht="12.75">
      <c r="A75" s="30" t="s">
        <v>42</v>
      </c>
      <c r="B75" s="33">
        <v>10419</v>
      </c>
      <c r="C75" s="33">
        <v>8244</v>
      </c>
      <c r="D75" s="19">
        <f t="shared" si="1"/>
        <v>18663</v>
      </c>
      <c r="F75"/>
    </row>
    <row r="76" spans="1:6" ht="12.75">
      <c r="A76" s="30" t="s">
        <v>63</v>
      </c>
      <c r="B76" s="33">
        <v>37917</v>
      </c>
      <c r="C76" s="33">
        <v>555</v>
      </c>
      <c r="D76" s="19">
        <f t="shared" si="1"/>
        <v>38472</v>
      </c>
      <c r="F76"/>
    </row>
    <row r="77" spans="1:6" ht="12.75">
      <c r="A77" s="30" t="s">
        <v>59</v>
      </c>
      <c r="B77" s="33">
        <v>11766</v>
      </c>
      <c r="C77" s="33">
        <v>388</v>
      </c>
      <c r="D77" s="19">
        <f t="shared" si="1"/>
        <v>12154</v>
      </c>
      <c r="F77"/>
    </row>
    <row r="78" spans="1:6" ht="12.75">
      <c r="A78" s="30" t="s">
        <v>62</v>
      </c>
      <c r="B78" s="33">
        <v>12395</v>
      </c>
      <c r="C78" s="33">
        <v>311</v>
      </c>
      <c r="D78" s="19">
        <f t="shared" si="1"/>
        <v>12706</v>
      </c>
      <c r="F78"/>
    </row>
    <row r="79" spans="1:6" ht="12.75">
      <c r="A79" s="30" t="s">
        <v>34</v>
      </c>
      <c r="B79" s="33">
        <v>12620</v>
      </c>
      <c r="C79" s="33">
        <v>282</v>
      </c>
      <c r="D79" s="19">
        <f t="shared" si="1"/>
        <v>12902</v>
      </c>
      <c r="F79"/>
    </row>
    <row r="80" spans="1:6" ht="12.75">
      <c r="A80" s="30" t="s">
        <v>35</v>
      </c>
      <c r="B80" s="33">
        <v>3366</v>
      </c>
      <c r="C80" s="33">
        <v>13693</v>
      </c>
      <c r="D80" s="19">
        <f t="shared" si="1"/>
        <v>17059</v>
      </c>
      <c r="F80"/>
    </row>
    <row r="81" spans="1:6" ht="12.75">
      <c r="A81" s="30" t="s">
        <v>36</v>
      </c>
      <c r="B81" s="33">
        <v>4159</v>
      </c>
      <c r="C81" s="33">
        <v>2203</v>
      </c>
      <c r="D81" s="19">
        <f t="shared" si="1"/>
        <v>6362</v>
      </c>
      <c r="F81"/>
    </row>
    <row r="82" spans="1:6" ht="12.75">
      <c r="A82" s="30" t="s">
        <v>37</v>
      </c>
      <c r="B82" s="33">
        <v>9821</v>
      </c>
      <c r="C82" s="33">
        <v>180</v>
      </c>
      <c r="D82" s="19">
        <f t="shared" si="1"/>
        <v>10001</v>
      </c>
      <c r="F82"/>
    </row>
    <row r="83" spans="1:6" ht="12.75">
      <c r="A83" s="30" t="s">
        <v>38</v>
      </c>
      <c r="B83" s="33">
        <v>6738</v>
      </c>
      <c r="C83" s="33">
        <v>11147</v>
      </c>
      <c r="D83" s="19">
        <f t="shared" si="1"/>
        <v>17885</v>
      </c>
      <c r="F83"/>
    </row>
    <row r="84" spans="1:6" ht="12.75">
      <c r="A84" s="30" t="s">
        <v>39</v>
      </c>
      <c r="B84" s="33">
        <v>37950</v>
      </c>
      <c r="C84" s="33">
        <v>257</v>
      </c>
      <c r="D84" s="19">
        <f t="shared" si="1"/>
        <v>38207</v>
      </c>
      <c r="F84"/>
    </row>
    <row r="85" spans="1:6" ht="14.25" customHeight="1">
      <c r="A85" s="30" t="s">
        <v>40</v>
      </c>
      <c r="B85" s="33">
        <v>26504</v>
      </c>
      <c r="C85" s="33">
        <v>86117</v>
      </c>
      <c r="D85" s="19">
        <f t="shared" si="1"/>
        <v>112621</v>
      </c>
      <c r="F85"/>
    </row>
    <row r="86" spans="1:6" ht="13.5" thickBot="1">
      <c r="A86" s="30" t="s">
        <v>64</v>
      </c>
      <c r="B86" s="33">
        <v>2894</v>
      </c>
      <c r="C86" s="33">
        <v>1461</v>
      </c>
      <c r="D86" s="19">
        <f t="shared" si="1"/>
        <v>4355</v>
      </c>
      <c r="F86"/>
    </row>
    <row r="87" spans="1:4" ht="13.5" thickBot="1">
      <c r="A87" s="31" t="s">
        <v>2</v>
      </c>
      <c r="B87" s="9">
        <f>SUM(B66:B86)</f>
        <v>295573</v>
      </c>
      <c r="C87" s="9">
        <f>SUM(C66:C86)</f>
        <v>190456</v>
      </c>
      <c r="D87" s="32">
        <f t="shared" si="1"/>
        <v>486029</v>
      </c>
    </row>
    <row r="88" spans="2:3" ht="12.75">
      <c r="B88" s="10"/>
      <c r="C88" s="10"/>
    </row>
    <row r="89" ht="12.75">
      <c r="B89" s="10"/>
    </row>
    <row r="92" ht="18.75" customHeight="1"/>
  </sheetData>
  <sheetProtection/>
  <mergeCells count="20">
    <mergeCell ref="D61:D64"/>
    <mergeCell ref="A4:D4"/>
    <mergeCell ref="A6:D6"/>
    <mergeCell ref="A59:D59"/>
    <mergeCell ref="A57:D57"/>
    <mergeCell ref="A58:D58"/>
    <mergeCell ref="B55:D55"/>
    <mergeCell ref="B7:C7"/>
    <mergeCell ref="A5:D5"/>
    <mergeCell ref="C62:C64"/>
    <mergeCell ref="B62:B64"/>
    <mergeCell ref="A61:A64"/>
    <mergeCell ref="B61:C61"/>
    <mergeCell ref="B1:D1"/>
    <mergeCell ref="B2:D2"/>
    <mergeCell ref="B54:D54"/>
    <mergeCell ref="A7:A9"/>
    <mergeCell ref="D7:D9"/>
    <mergeCell ref="C8:C9"/>
    <mergeCell ref="B8:B9"/>
  </mergeCells>
  <printOptions/>
  <pageMargins left="1.1811023622047245" right="0.3937007874015748" top="0" bottom="0" header="0.31496062992125984" footer="0.31496062992125984"/>
  <pageSetup fitToHeight="0" fitToWidth="1" horizontalDpi="600" verticalDpi="600" orientation="portrait" paperSize="9" scale="78" r:id="rId1"/>
  <rowBreaks count="1" manualBreakCount="1">
    <brk id="5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ТТФОМС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РЭЦ</dc:creator>
  <cp:keywords/>
  <dc:description/>
  <cp:lastModifiedBy>Татьяна Алексеевна Шутова</cp:lastModifiedBy>
  <cp:lastPrinted>2018-04-04T02:24:32Z</cp:lastPrinted>
  <dcterms:created xsi:type="dcterms:W3CDTF">2000-02-22T04:45:26Z</dcterms:created>
  <dcterms:modified xsi:type="dcterms:W3CDTF">2019-04-09T05:17:45Z</dcterms:modified>
  <cp:category/>
  <cp:version/>
  <cp:contentType/>
  <cp:contentStatus/>
</cp:coreProperties>
</file>