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45" yWindow="65521" windowWidth="10980" windowHeight="1050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'Прикрепление'!$A$1:$D$118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<sst xmlns="http://schemas.openxmlformats.org/spreadsheetml/2006/main" count="104" uniqueCount="71">
  <si>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</si>
  <si>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</si>
  <si>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</si>
  <si>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</si>
  <si>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</si>
  <si>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</si>
  <si>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</si>
  <si>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</si>
  <si>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</si>
  <si>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</si>
  <si>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</si>
  <si>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</si>
  <si>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</si>
  <si>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</si>
  <si>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</si>
  <si>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</si>
  <si>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</si>
  <si>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</si>
  <si>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</si>
  <si>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</si>
  <si>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</si>
  <si>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</si>
  <si>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</si>
  <si>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</si>
  <si>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</si>
  <si>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</si>
  <si>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</si>
  <si>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</si>
  <si>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</si>
  <si>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</si>
  <si>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</si>
  <si>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</si>
  <si>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</si>
  <si>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</si>
  <si>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</si>
  <si>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</si>
  <si>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</si>
  <si>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</si>
  <si>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</si>
  <si>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</si>
  <si>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</si>
  <si>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</si>
  <si>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ОГАУЗ "Томская РБ"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</si>
  <si>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</si>
  <si>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</si>
  <si>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</si>
  <si>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</si>
  <si>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</si>
  <si>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</si>
  <si>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</si>
  <si>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</si>
  <si>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</si>
  <si>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</si>
  <si>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</si>
  <si>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</si>
  <si>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</si>
  <si>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</si>
  <si>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</si>
  <si>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</si>
  <si>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</si>
  <si>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</si>
  <si>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</si>
  <si>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>ОГБУЗ "Зырянская районная больница"</t>
  </si>
  <si>
    <t>ОГБУЗ "Молчановская районная больница"</t>
  </si>
  <si>
    <t>ОГАУЗ "Колпашевская РБ"</t>
  </si>
  <si>
    <t>ОГАУЗ "Моряковская УБ"</t>
  </si>
  <si>
    <t>ОГБУЗ "Поликлиника ТНЦ СО РАН" (взр.)</t>
  </si>
  <si>
    <t>ОГБУЗ "Поликлиника ТНЦ СО РАН" (дети)</t>
  </si>
  <si>
    <t>ОГБУЗ "Поликлиника ТНЦ СО РАН"</t>
  </si>
  <si>
    <t xml:space="preserve">  в разрезе страховых медицинских организаций по состоянию на 01.03.2019  </t>
  </si>
  <si>
    <t xml:space="preserve"> в разрезе страховых медицинских организаций по состоянию на 01.03.2019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</si>
</sst>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3" fillId="0" borderId="11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right" indent="1"/>
    </xf>
    <xf numFmtId="3" fontId="3" fillId="0" borderId="14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3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righ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tabSelected="1" zoomScale="85" zoomScaleNormal="85" zoomScalePageLayoutView="0" workbookViewId="0" topLeftCell="A67">
      <selection activeCell="O117" sqref="O117"/>
    </sheetView>
  </sheetViews>
  <sheetFormatPr defaultColWidth="9.00390625" defaultRowHeight="12.75"/>
  <cols>
    <col min="1" max="1" width="48.625" style="15" customWidth="1"/>
    <col min="2" max="2" width="21.125" style="13" customWidth="1"/>
    <col min="3" max="3" width="20.625" style="13" customWidth="1"/>
    <col min="4" max="4" width="20.875" style="15" customWidth="1"/>
    <col min="5" max="5" width="8.875" style="15" customWidth="1"/>
    <col min="6" max="13" width="9.125" style="15" customWidth="1"/>
    <col min="14" max="14" width="8.75390625" style="15" customWidth="1"/>
    <col min="15" max="16384" width="9.125" style="15" customWidth="1"/>
  </cols>
  <sheetData>
    <row r="1" spans="1:4" ht="12.75">
      <c r="A1" s="14" t="s">
        <v>3</v>
      </c>
      <c r="B1" s="54"/>
      <c r="C1" s="54"/>
      <c r="D1" s="54"/>
    </row>
    <row r="2" spans="1:4" ht="12.75">
      <c r="A2" s="14"/>
      <c r="B2" s="42"/>
      <c r="C2" s="42"/>
      <c r="D2" s="42"/>
    </row>
    <row r="3" spans="1:4" ht="15.75" customHeight="1">
      <c r="A3" s="16"/>
      <c r="B3" s="1"/>
      <c r="C3" s="1"/>
      <c r="D3" s="16"/>
    </row>
    <row r="4" spans="1:4" ht="12.75">
      <c r="A4" s="40" t="s">
        <v>45</v>
      </c>
      <c r="B4" s="40"/>
      <c r="C4" s="40"/>
      <c r="D4" s="40"/>
    </row>
    <row r="5" spans="1:4" ht="12.75">
      <c r="A5" s="40" t="s">
        <v>47</v>
      </c>
      <c r="B5" s="40"/>
      <c r="C5" s="40"/>
      <c r="D5" s="40"/>
    </row>
    <row r="6" spans="1:4" ht="13.5" thickBot="1">
      <c r="A6" s="40" t="s">
        <v>70</v>
      </c>
      <c r="B6" s="40"/>
      <c r="C6" s="40"/>
      <c r="D6" s="40"/>
    </row>
    <row r="7" spans="1:4" ht="13.5" customHeight="1" thickBot="1">
      <c r="A7" s="37" t="s">
        <v>10</v>
      </c>
      <c r="B7" s="43" t="s">
        <v>14</v>
      </c>
      <c r="C7" s="44"/>
      <c r="D7" s="37" t="s">
        <v>12</v>
      </c>
    </row>
    <row r="8" spans="1:4" ht="12.75" customHeight="1">
      <c r="A8" s="55"/>
      <c r="B8" s="45" t="s">
        <v>15</v>
      </c>
      <c r="C8" s="45" t="s">
        <v>1</v>
      </c>
      <c r="D8" s="38"/>
    </row>
    <row r="9" spans="1:4" ht="13.5" customHeight="1" thickBot="1">
      <c r="A9" s="56"/>
      <c r="B9" s="48"/>
      <c r="C9" s="47"/>
      <c r="D9" s="39"/>
    </row>
    <row r="10" spans="1:4" ht="12.75">
      <c r="A10" s="18" t="s">
        <v>9</v>
      </c>
      <c r="B10" s="2"/>
      <c r="C10" s="2"/>
      <c r="D10" s="19"/>
    </row>
    <row r="11" spans="1:4" ht="12.75">
      <c r="A11" s="20" t="s">
        <v>20</v>
      </c>
      <c r="B11" s="57">
        <v>12080</v>
      </c>
      <c r="C11" s="57">
        <v>14320</v>
      </c>
      <c r="D11" s="21">
        <f aca="true" t="shared" si="0" ref="D11:D35">SUM(B11:C11)</f>
        <v>26400</v>
      </c>
    </row>
    <row r="12" spans="1:4" ht="12.75" customHeight="1">
      <c r="A12" s="20" t="s">
        <v>21</v>
      </c>
      <c r="B12" s="57">
        <v>17700</v>
      </c>
      <c r="C12" s="57">
        <v>16907</v>
      </c>
      <c r="D12" s="21">
        <f t="shared" si="0"/>
        <v>34607</v>
      </c>
    </row>
    <row r="13" spans="1:4" ht="12.75">
      <c r="A13" s="20" t="s">
        <v>22</v>
      </c>
      <c r="B13" s="57">
        <v>28697</v>
      </c>
      <c r="C13" s="57">
        <v>28444</v>
      </c>
      <c r="D13" s="21">
        <f t="shared" si="0"/>
        <v>57141</v>
      </c>
    </row>
    <row r="14" spans="1:4" ht="12.75">
      <c r="A14" s="20" t="s">
        <v>52</v>
      </c>
      <c r="B14" s="57">
        <v>16244</v>
      </c>
      <c r="C14" s="57">
        <v>13280</v>
      </c>
      <c r="D14" s="21">
        <f t="shared" si="0"/>
        <v>29524</v>
      </c>
    </row>
    <row r="15" spans="1:4" ht="12.75">
      <c r="A15" s="20" t="s">
        <v>17</v>
      </c>
      <c r="B15" s="57">
        <v>8320</v>
      </c>
      <c r="C15" s="57">
        <v>6705</v>
      </c>
      <c r="D15" s="21">
        <f t="shared" si="0"/>
        <v>15025</v>
      </c>
    </row>
    <row r="16" spans="1:4" ht="12" customHeight="1">
      <c r="A16" s="20" t="s">
        <v>18</v>
      </c>
      <c r="B16" s="57">
        <v>30465</v>
      </c>
      <c r="C16" s="57">
        <v>20522</v>
      </c>
      <c r="D16" s="21">
        <f t="shared" si="0"/>
        <v>50987</v>
      </c>
    </row>
    <row r="17" spans="1:4" ht="12.75">
      <c r="A17" s="20" t="s">
        <v>49</v>
      </c>
      <c r="B17" s="57">
        <v>13466</v>
      </c>
      <c r="C17" s="57">
        <v>16090</v>
      </c>
      <c r="D17" s="21">
        <f t="shared" si="0"/>
        <v>29556</v>
      </c>
    </row>
    <row r="18" spans="1:4" ht="12.75">
      <c r="A18" s="20" t="s">
        <v>50</v>
      </c>
      <c r="B18" s="57">
        <v>24704</v>
      </c>
      <c r="C18" s="57">
        <v>20475</v>
      </c>
      <c r="D18" s="21">
        <f t="shared" si="0"/>
        <v>45179</v>
      </c>
    </row>
    <row r="19" spans="1:4" ht="12.75">
      <c r="A19" s="20" t="s">
        <v>19</v>
      </c>
      <c r="B19" s="57">
        <v>1467</v>
      </c>
      <c r="C19" s="57">
        <v>2587</v>
      </c>
      <c r="D19" s="21">
        <f t="shared" si="0"/>
        <v>4054</v>
      </c>
    </row>
    <row r="20" spans="1:4" ht="12.75">
      <c r="A20" s="20" t="s">
        <v>23</v>
      </c>
      <c r="B20" s="57">
        <v>37385</v>
      </c>
      <c r="C20" s="57">
        <v>23554</v>
      </c>
      <c r="D20" s="21">
        <f t="shared" si="0"/>
        <v>60939</v>
      </c>
    </row>
    <row r="21" spans="1:4" ht="12.75">
      <c r="A21" s="20" t="s">
        <v>24</v>
      </c>
      <c r="B21" s="57">
        <v>11408</v>
      </c>
      <c r="C21" s="57">
        <v>11047</v>
      </c>
      <c r="D21" s="21">
        <f t="shared" si="0"/>
        <v>22455</v>
      </c>
    </row>
    <row r="22" spans="1:4" ht="14.25" customHeight="1">
      <c r="A22" s="20" t="s">
        <v>58</v>
      </c>
      <c r="B22" s="57">
        <v>805</v>
      </c>
      <c r="C22" s="57">
        <v>2</v>
      </c>
      <c r="D22" s="21">
        <f t="shared" si="0"/>
        <v>807</v>
      </c>
    </row>
    <row r="23" spans="1:4" ht="12.75">
      <c r="A23" s="20" t="s">
        <v>66</v>
      </c>
      <c r="B23" s="57">
        <v>7806</v>
      </c>
      <c r="C23" s="57">
        <v>5462</v>
      </c>
      <c r="D23" s="21">
        <f t="shared" si="0"/>
        <v>13268</v>
      </c>
    </row>
    <row r="24" spans="1:4" ht="12.75">
      <c r="A24" s="20" t="s">
        <v>67</v>
      </c>
      <c r="B24" s="57">
        <v>3185</v>
      </c>
      <c r="C24" s="57">
        <v>3310</v>
      </c>
      <c r="D24" s="21">
        <f t="shared" si="0"/>
        <v>6495</v>
      </c>
    </row>
    <row r="25" spans="1:4" ht="12.75">
      <c r="A25" s="20" t="s">
        <v>51</v>
      </c>
      <c r="B25" s="57">
        <v>14709</v>
      </c>
      <c r="C25" s="57">
        <v>23934</v>
      </c>
      <c r="D25" s="21">
        <f t="shared" si="0"/>
        <v>38643</v>
      </c>
    </row>
    <row r="26" spans="1:4" ht="12.75">
      <c r="A26" s="20" t="s">
        <v>57</v>
      </c>
      <c r="B26" s="57">
        <v>172</v>
      </c>
      <c r="C26" s="57">
        <v>85</v>
      </c>
      <c r="D26" s="21">
        <f t="shared" si="0"/>
        <v>257</v>
      </c>
    </row>
    <row r="27" spans="1:4" ht="12.75">
      <c r="A27" s="20" t="s">
        <v>16</v>
      </c>
      <c r="B27" s="57">
        <v>1940</v>
      </c>
      <c r="C27" s="57">
        <v>2732</v>
      </c>
      <c r="D27" s="21">
        <f t="shared" si="0"/>
        <v>4672</v>
      </c>
    </row>
    <row r="28" spans="1:4" ht="12.75">
      <c r="A28" s="20" t="s">
        <v>11</v>
      </c>
      <c r="B28" s="57">
        <v>9783</v>
      </c>
      <c r="C28" s="57">
        <v>8930</v>
      </c>
      <c r="D28" s="21">
        <f t="shared" si="0"/>
        <v>18713</v>
      </c>
    </row>
    <row r="29" spans="1:4" ht="12.75">
      <c r="A29" s="20" t="s">
        <v>44</v>
      </c>
      <c r="B29" s="57">
        <v>664</v>
      </c>
      <c r="C29" s="57">
        <v>1330</v>
      </c>
      <c r="D29" s="21">
        <f t="shared" si="0"/>
        <v>1994</v>
      </c>
    </row>
    <row r="30" spans="1:4" ht="12.75">
      <c r="A30" s="20" t="s">
        <v>55</v>
      </c>
      <c r="B30" s="57">
        <v>9298</v>
      </c>
      <c r="C30" s="57">
        <v>12606</v>
      </c>
      <c r="D30" s="21">
        <f t="shared" si="0"/>
        <v>21904</v>
      </c>
    </row>
    <row r="31" spans="1:4" ht="12.75">
      <c r="A31" s="20" t="s">
        <v>25</v>
      </c>
      <c r="B31" s="57">
        <v>24833</v>
      </c>
      <c r="C31" s="57">
        <v>37279</v>
      </c>
      <c r="D31" s="21">
        <f t="shared" si="0"/>
        <v>62112</v>
      </c>
    </row>
    <row r="32" spans="1:4" s="22" customFormat="1" ht="12.75">
      <c r="A32" s="20" t="s">
        <v>61</v>
      </c>
      <c r="B32" s="57">
        <v>17</v>
      </c>
      <c r="C32" s="57">
        <v>9</v>
      </c>
      <c r="D32" s="21">
        <f>SUM(B32:C32)</f>
        <v>26</v>
      </c>
    </row>
    <row r="33" spans="1:4" ht="12.75">
      <c r="A33" s="20" t="s">
        <v>26</v>
      </c>
      <c r="B33" s="57">
        <v>909</v>
      </c>
      <c r="C33" s="57">
        <v>660</v>
      </c>
      <c r="D33" s="21">
        <f t="shared" si="0"/>
        <v>1569</v>
      </c>
    </row>
    <row r="34" spans="1:4" s="22" customFormat="1" ht="12.75">
      <c r="A34" s="20" t="s">
        <v>27</v>
      </c>
      <c r="B34" s="57">
        <v>2005</v>
      </c>
      <c r="C34" s="57">
        <v>2077</v>
      </c>
      <c r="D34" s="21">
        <f t="shared" si="0"/>
        <v>4082</v>
      </c>
    </row>
    <row r="35" spans="1:4" s="22" customFormat="1" ht="12.75">
      <c r="A35" s="20" t="s">
        <v>56</v>
      </c>
      <c r="B35" s="57">
        <v>332</v>
      </c>
      <c r="C35" s="57">
        <v>1042</v>
      </c>
      <c r="D35" s="21">
        <f t="shared" si="0"/>
        <v>1374</v>
      </c>
    </row>
    <row r="36" spans="1:5" ht="13.5" thickBot="1">
      <c r="A36" s="23" t="s">
        <v>8</v>
      </c>
      <c r="B36" s="3">
        <f>SUM(B33:B34)</f>
        <v>2914</v>
      </c>
      <c r="C36" s="3">
        <f>SUM(C33:C34)</f>
        <v>2737</v>
      </c>
      <c r="D36" s="5">
        <f>SUM(D33:D34)</f>
        <v>5651</v>
      </c>
      <c r="E36" s="22"/>
    </row>
    <row r="37" spans="1:4" ht="12.75">
      <c r="A37" s="24" t="s">
        <v>4</v>
      </c>
      <c r="B37" s="4">
        <f>SUM(B11:B20)+B22+B23+B25+B26+B27+B28+B33+B34+B35+B32</f>
        <v>229006</v>
      </c>
      <c r="C37" s="4">
        <f>SUM(C11:C20)+C22+C23+C25+C26+C27+C28+C33+C34+C35+C32</f>
        <v>207817</v>
      </c>
      <c r="D37" s="21">
        <f>SUM(B37:C37)</f>
        <v>436823</v>
      </c>
    </row>
    <row r="38" spans="1:4" ht="12.75">
      <c r="A38" s="24" t="s">
        <v>5</v>
      </c>
      <c r="B38" s="4">
        <f>SUM(B21+B24+B30+B31+B29)</f>
        <v>49388</v>
      </c>
      <c r="C38" s="4">
        <f>SUM(C21+C24+C30+C31+C29)</f>
        <v>65572</v>
      </c>
      <c r="D38" s="25">
        <f>B38+C38</f>
        <v>114960</v>
      </c>
    </row>
    <row r="39" spans="1:4" ht="13.5" thickBot="1">
      <c r="A39" s="26" t="s">
        <v>0</v>
      </c>
      <c r="B39" s="5">
        <f>SUM(B37:B38)</f>
        <v>278394</v>
      </c>
      <c r="C39" s="5">
        <f>SUM(C37:C38)</f>
        <v>273389</v>
      </c>
      <c r="D39" s="27">
        <f>SUM(D37:D38)</f>
        <v>551783</v>
      </c>
    </row>
    <row r="40" spans="1:4" ht="12.75">
      <c r="A40" s="18" t="s">
        <v>6</v>
      </c>
      <c r="B40" s="2"/>
      <c r="C40" s="2"/>
      <c r="D40" s="28"/>
    </row>
    <row r="41" spans="1:4" ht="12.75">
      <c r="A41" s="29" t="s">
        <v>53</v>
      </c>
      <c r="B41" s="57">
        <v>29299</v>
      </c>
      <c r="C41" s="57">
        <v>32571</v>
      </c>
      <c r="D41" s="21">
        <f aca="true" t="shared" si="1" ref="D41:D49">SUM(B41:C41)</f>
        <v>61870</v>
      </c>
    </row>
    <row r="42" spans="1:4" ht="12.75">
      <c r="A42" s="29" t="s">
        <v>54</v>
      </c>
      <c r="B42" s="57">
        <v>64479</v>
      </c>
      <c r="C42" s="57">
        <v>61916</v>
      </c>
      <c r="D42" s="21">
        <f t="shared" si="1"/>
        <v>126395</v>
      </c>
    </row>
    <row r="43" spans="1:4" ht="12.75">
      <c r="A43" s="29" t="s">
        <v>28</v>
      </c>
      <c r="B43" s="57">
        <v>50776</v>
      </c>
      <c r="C43" s="57">
        <v>43332</v>
      </c>
      <c r="D43" s="21">
        <f t="shared" si="1"/>
        <v>94108</v>
      </c>
    </row>
    <row r="44" spans="1:4" ht="12.75">
      <c r="A44" s="29" t="s">
        <v>68</v>
      </c>
      <c r="B44" s="57">
        <v>2230</v>
      </c>
      <c r="C44" s="57">
        <v>1154</v>
      </c>
      <c r="D44" s="21">
        <f t="shared" si="1"/>
        <v>3384</v>
      </c>
    </row>
    <row r="45" spans="1:4" ht="12.75">
      <c r="A45" s="29" t="s">
        <v>13</v>
      </c>
      <c r="B45" s="57">
        <v>11</v>
      </c>
      <c r="C45" s="57">
        <v>5</v>
      </c>
      <c r="D45" s="21">
        <f t="shared" si="1"/>
        <v>16</v>
      </c>
    </row>
    <row r="46" spans="1:4" ht="12.75">
      <c r="A46" s="29" t="s">
        <v>19</v>
      </c>
      <c r="B46" s="57">
        <v>933</v>
      </c>
      <c r="C46" s="57">
        <v>1344</v>
      </c>
      <c r="D46" s="21">
        <f t="shared" si="1"/>
        <v>2277</v>
      </c>
    </row>
    <row r="47" spans="1:4" ht="13.5" customHeight="1">
      <c r="A47" s="29" t="s">
        <v>57</v>
      </c>
      <c r="B47" s="57">
        <v>78</v>
      </c>
      <c r="C47" s="57">
        <v>46</v>
      </c>
      <c r="D47" s="21">
        <f t="shared" si="1"/>
        <v>124</v>
      </c>
    </row>
    <row r="48" spans="1:4" ht="13.5" customHeight="1">
      <c r="A48" s="29" t="s">
        <v>16</v>
      </c>
      <c r="B48" s="57">
        <v>635</v>
      </c>
      <c r="C48" s="57">
        <v>785</v>
      </c>
      <c r="D48" s="21">
        <f t="shared" si="1"/>
        <v>1420</v>
      </c>
    </row>
    <row r="49" spans="1:4" ht="12.75">
      <c r="A49" s="29" t="s">
        <v>58</v>
      </c>
      <c r="B49" s="57">
        <v>270</v>
      </c>
      <c r="C49" s="57">
        <v>0</v>
      </c>
      <c r="D49" s="21">
        <f t="shared" si="1"/>
        <v>270</v>
      </c>
    </row>
    <row r="50" spans="1:4" ht="13.5" thickBot="1">
      <c r="A50" s="26" t="s">
        <v>7</v>
      </c>
      <c r="B50" s="5">
        <f>SUM(B41:B49)</f>
        <v>148711</v>
      </c>
      <c r="C50" s="5">
        <f>SUM(C41:C49)</f>
        <v>141153</v>
      </c>
      <c r="D50" s="5">
        <f>SUM(D41:D49)</f>
        <v>289864</v>
      </c>
    </row>
    <row r="51" spans="1:4" ht="12.75">
      <c r="A51" s="30"/>
      <c r="B51" s="6"/>
      <c r="C51" s="6"/>
      <c r="D51" s="6"/>
    </row>
    <row r="52" spans="1:4" ht="12.75">
      <c r="A52" s="30"/>
      <c r="B52" s="6"/>
      <c r="C52" s="6"/>
      <c r="D52" s="6"/>
    </row>
    <row r="53" spans="1:4" ht="12.75">
      <c r="A53" s="30"/>
      <c r="B53" s="6"/>
      <c r="C53" s="6"/>
      <c r="D53" s="6"/>
    </row>
    <row r="54" spans="1:4" ht="12.75">
      <c r="A54" s="30"/>
      <c r="B54" s="6"/>
      <c r="C54" s="6"/>
      <c r="D54" s="6"/>
    </row>
    <row r="55" spans="1:4" ht="12.75">
      <c r="A55" s="30"/>
      <c r="B55" s="6"/>
      <c r="C55" s="6"/>
      <c r="D55" s="6"/>
    </row>
    <row r="56" spans="1:4" ht="12.75">
      <c r="A56" s="30"/>
      <c r="B56" s="6"/>
      <c r="C56" s="6"/>
      <c r="D56" s="6"/>
    </row>
    <row r="57" spans="1:4" ht="12.75">
      <c r="A57" s="30"/>
      <c r="B57" s="6"/>
      <c r="C57" s="6"/>
      <c r="D57" s="6"/>
    </row>
    <row r="58" spans="1:4" ht="12.75">
      <c r="A58" s="30"/>
      <c r="B58" s="6"/>
      <c r="C58" s="6"/>
      <c r="D58" s="6"/>
    </row>
    <row r="59" spans="1:4" ht="12.75">
      <c r="A59" s="30"/>
      <c r="B59" s="6"/>
      <c r="C59" s="6"/>
      <c r="D59" s="6"/>
    </row>
    <row r="60" spans="1:4" ht="12.75">
      <c r="A60" s="14"/>
      <c r="B60" s="54"/>
      <c r="C60" s="54"/>
      <c r="D60" s="54"/>
    </row>
    <row r="61" spans="1:4" ht="12.75">
      <c r="A61" s="14"/>
      <c r="B61" s="42"/>
      <c r="C61" s="42"/>
      <c r="D61" s="42"/>
    </row>
    <row r="62" spans="1:4" ht="12.75">
      <c r="A62" s="16"/>
      <c r="B62" s="1"/>
      <c r="C62" s="1"/>
      <c r="D62" s="16"/>
    </row>
    <row r="63" spans="1:4" ht="12.75">
      <c r="A63" s="41" t="s">
        <v>46</v>
      </c>
      <c r="B63" s="41"/>
      <c r="C63" s="41"/>
      <c r="D63" s="41"/>
    </row>
    <row r="64" spans="1:4" ht="12.75">
      <c r="A64" s="41" t="s">
        <v>48</v>
      </c>
      <c r="B64" s="41"/>
      <c r="C64" s="41"/>
      <c r="D64" s="41"/>
    </row>
    <row r="65" spans="1:4" ht="12.75">
      <c r="A65" s="40" t="s">
        <v>69</v>
      </c>
      <c r="B65" s="40"/>
      <c r="C65" s="40"/>
      <c r="D65" s="40"/>
    </row>
    <row r="66" spans="1:4" ht="6" customHeight="1" thickBot="1">
      <c r="A66" s="17"/>
      <c r="B66" s="7"/>
      <c r="C66" s="7"/>
      <c r="D66" s="17"/>
    </row>
    <row r="67" spans="1:4" ht="13.5" customHeight="1" thickBot="1">
      <c r="A67" s="49" t="s">
        <v>10</v>
      </c>
      <c r="B67" s="52" t="s">
        <v>14</v>
      </c>
      <c r="C67" s="53"/>
      <c r="D67" s="37" t="s">
        <v>12</v>
      </c>
    </row>
    <row r="68" spans="1:4" ht="12.75" customHeight="1">
      <c r="A68" s="50"/>
      <c r="B68" s="45" t="s">
        <v>15</v>
      </c>
      <c r="C68" s="45" t="s">
        <v>1</v>
      </c>
      <c r="D68" s="38"/>
    </row>
    <row r="69" spans="1:4" ht="12.75">
      <c r="A69" s="50"/>
      <c r="B69" s="46"/>
      <c r="C69" s="46"/>
      <c r="D69" s="38"/>
    </row>
    <row r="70" spans="1:4" ht="13.5" thickBot="1">
      <c r="A70" s="51"/>
      <c r="B70" s="48"/>
      <c r="C70" s="47"/>
      <c r="D70" s="39"/>
    </row>
    <row r="71" spans="1:4" ht="12.75">
      <c r="A71" s="31" t="s">
        <v>9</v>
      </c>
      <c r="B71" s="8"/>
      <c r="C71" s="8"/>
      <c r="D71" s="8"/>
    </row>
    <row r="72" spans="1:6" ht="12.75">
      <c r="A72" s="32" t="s">
        <v>42</v>
      </c>
      <c r="B72" s="57">
        <v>12923</v>
      </c>
      <c r="C72" s="57">
        <v>14337</v>
      </c>
      <c r="D72" s="21">
        <f aca="true" t="shared" si="2" ref="D72:D93">SUM(B72:C72)</f>
        <v>27260</v>
      </c>
      <c r="F72"/>
    </row>
    <row r="73" spans="1:6" ht="12.75">
      <c r="A73" s="32" t="s">
        <v>30</v>
      </c>
      <c r="B73" s="57">
        <v>11535</v>
      </c>
      <c r="C73" s="57">
        <v>10239</v>
      </c>
      <c r="D73" s="21">
        <f t="shared" si="2"/>
        <v>21774</v>
      </c>
      <c r="F73"/>
    </row>
    <row r="74" spans="1:6" ht="12.75" customHeight="1">
      <c r="A74" s="32" t="s">
        <v>59</v>
      </c>
      <c r="B74" s="57">
        <v>15297</v>
      </c>
      <c r="C74" s="57">
        <v>16127</v>
      </c>
      <c r="D74" s="21">
        <f t="shared" si="2"/>
        <v>31424</v>
      </c>
      <c r="F74"/>
    </row>
    <row r="75" spans="1:6" ht="12" customHeight="1">
      <c r="A75" s="32" t="s">
        <v>29</v>
      </c>
      <c r="B75" s="57">
        <v>18870</v>
      </c>
      <c r="C75" s="57">
        <v>15965</v>
      </c>
      <c r="D75" s="21">
        <f t="shared" si="2"/>
        <v>34835</v>
      </c>
      <c r="F75"/>
    </row>
    <row r="76" spans="1:6" ht="12.75">
      <c r="A76" s="32" t="s">
        <v>31</v>
      </c>
      <c r="B76" s="57">
        <v>7639</v>
      </c>
      <c r="C76" s="57">
        <v>23</v>
      </c>
      <c r="D76" s="21">
        <f t="shared" si="2"/>
        <v>7662</v>
      </c>
      <c r="F76"/>
    </row>
    <row r="77" spans="1:6" ht="14.25" customHeight="1">
      <c r="A77" s="32" t="s">
        <v>32</v>
      </c>
      <c r="B77" s="57">
        <v>13890</v>
      </c>
      <c r="C77" s="57">
        <v>393</v>
      </c>
      <c r="D77" s="21">
        <f t="shared" si="2"/>
        <v>14283</v>
      </c>
      <c r="F77"/>
    </row>
    <row r="78" spans="1:6" ht="13.5" customHeight="1">
      <c r="A78" s="32" t="s">
        <v>33</v>
      </c>
      <c r="B78" s="57">
        <v>9237</v>
      </c>
      <c r="C78" s="57">
        <v>5368</v>
      </c>
      <c r="D78" s="21">
        <f t="shared" si="2"/>
        <v>14605</v>
      </c>
      <c r="F78"/>
    </row>
    <row r="79" spans="1:6" ht="14.25" customHeight="1">
      <c r="A79" s="32" t="s">
        <v>62</v>
      </c>
      <c r="B79" s="57">
        <v>9896</v>
      </c>
      <c r="C79" s="57">
        <v>3067</v>
      </c>
      <c r="D79" s="21">
        <f t="shared" si="2"/>
        <v>12963</v>
      </c>
      <c r="F79"/>
    </row>
    <row r="80" spans="1:6" ht="12.75">
      <c r="A80" s="32" t="s">
        <v>34</v>
      </c>
      <c r="B80" s="57">
        <v>19756</v>
      </c>
      <c r="C80" s="57">
        <v>319</v>
      </c>
      <c r="D80" s="21">
        <f t="shared" si="2"/>
        <v>20075</v>
      </c>
      <c r="F80"/>
    </row>
    <row r="81" spans="1:6" ht="12.75">
      <c r="A81" s="32" t="s">
        <v>43</v>
      </c>
      <c r="B81" s="57">
        <v>10484</v>
      </c>
      <c r="C81" s="57">
        <v>8219</v>
      </c>
      <c r="D81" s="21">
        <f t="shared" si="2"/>
        <v>18703</v>
      </c>
      <c r="F81"/>
    </row>
    <row r="82" spans="1:6" ht="12.75">
      <c r="A82" s="32" t="s">
        <v>64</v>
      </c>
      <c r="B82" s="57">
        <v>37991</v>
      </c>
      <c r="C82" s="57">
        <v>557</v>
      </c>
      <c r="D82" s="21">
        <f t="shared" si="2"/>
        <v>38548</v>
      </c>
      <c r="F82"/>
    </row>
    <row r="83" spans="1:6" ht="12.75">
      <c r="A83" s="32" t="s">
        <v>60</v>
      </c>
      <c r="B83" s="57">
        <v>11822</v>
      </c>
      <c r="C83" s="57">
        <v>377</v>
      </c>
      <c r="D83" s="21">
        <f t="shared" si="2"/>
        <v>12199</v>
      </c>
      <c r="F83"/>
    </row>
    <row r="84" spans="1:6" ht="12.75">
      <c r="A84" s="32" t="s">
        <v>63</v>
      </c>
      <c r="B84" s="57">
        <v>12434</v>
      </c>
      <c r="C84" s="57">
        <v>315</v>
      </c>
      <c r="D84" s="21">
        <f t="shared" si="2"/>
        <v>12749</v>
      </c>
      <c r="F84"/>
    </row>
    <row r="85" spans="1:6" ht="12.75">
      <c r="A85" s="32" t="s">
        <v>35</v>
      </c>
      <c r="B85" s="57">
        <v>12627</v>
      </c>
      <c r="C85" s="57">
        <v>285</v>
      </c>
      <c r="D85" s="21">
        <f t="shared" si="2"/>
        <v>12912</v>
      </c>
      <c r="F85"/>
    </row>
    <row r="86" spans="1:6" ht="12.75">
      <c r="A86" s="32" t="s">
        <v>36</v>
      </c>
      <c r="B86" s="57">
        <v>3346</v>
      </c>
      <c r="C86" s="57">
        <v>13704</v>
      </c>
      <c r="D86" s="21">
        <f t="shared" si="2"/>
        <v>17050</v>
      </c>
      <c r="F86"/>
    </row>
    <row r="87" spans="1:6" ht="12.75">
      <c r="A87" s="32" t="s">
        <v>37</v>
      </c>
      <c r="B87" s="57">
        <v>4173</v>
      </c>
      <c r="C87" s="57">
        <v>2216</v>
      </c>
      <c r="D87" s="21">
        <f t="shared" si="2"/>
        <v>6389</v>
      </c>
      <c r="F87"/>
    </row>
    <row r="88" spans="1:6" ht="12.75">
      <c r="A88" s="32" t="s">
        <v>38</v>
      </c>
      <c r="B88" s="57">
        <v>9831</v>
      </c>
      <c r="C88" s="57">
        <v>178</v>
      </c>
      <c r="D88" s="21">
        <f t="shared" si="2"/>
        <v>10009</v>
      </c>
      <c r="F88"/>
    </row>
    <row r="89" spans="1:6" ht="12.75">
      <c r="A89" s="32" t="s">
        <v>39</v>
      </c>
      <c r="B89" s="57">
        <v>6742</v>
      </c>
      <c r="C89" s="57">
        <v>11184</v>
      </c>
      <c r="D89" s="21">
        <f t="shared" si="2"/>
        <v>17926</v>
      </c>
      <c r="F89"/>
    </row>
    <row r="90" spans="1:6" ht="12.75">
      <c r="A90" s="32" t="s">
        <v>40</v>
      </c>
      <c r="B90" s="57">
        <v>38004</v>
      </c>
      <c r="C90" s="57">
        <v>253</v>
      </c>
      <c r="D90" s="21">
        <f t="shared" si="2"/>
        <v>38257</v>
      </c>
      <c r="F90"/>
    </row>
    <row r="91" spans="1:6" ht="14.25" customHeight="1">
      <c r="A91" s="32" t="s">
        <v>41</v>
      </c>
      <c r="B91" s="57">
        <v>26441</v>
      </c>
      <c r="C91" s="57">
        <v>86327</v>
      </c>
      <c r="D91" s="21">
        <f t="shared" si="2"/>
        <v>112768</v>
      </c>
      <c r="F91"/>
    </row>
    <row r="92" spans="1:6" ht="13.5" thickBot="1">
      <c r="A92" s="32" t="s">
        <v>65</v>
      </c>
      <c r="B92" s="57">
        <v>2900</v>
      </c>
      <c r="C92" s="57">
        <v>1473</v>
      </c>
      <c r="D92" s="21">
        <f t="shared" si="2"/>
        <v>4373</v>
      </c>
      <c r="F92"/>
    </row>
    <row r="93" spans="1:4" ht="13.5" thickBot="1">
      <c r="A93" s="33" t="s">
        <v>2</v>
      </c>
      <c r="B93" s="9">
        <f>SUM(B72:B92)</f>
        <v>295838</v>
      </c>
      <c r="C93" s="9">
        <f>SUM(C72:C92)</f>
        <v>190926</v>
      </c>
      <c r="D93" s="34">
        <f t="shared" si="2"/>
        <v>486764</v>
      </c>
    </row>
    <row r="94" spans="1:4" ht="12.75">
      <c r="A94" s="31" t="s">
        <v>6</v>
      </c>
      <c r="B94" s="10"/>
      <c r="C94" s="10"/>
      <c r="D94" s="35"/>
    </row>
    <row r="95" spans="1:6" ht="12.75">
      <c r="A95" s="32" t="s">
        <v>42</v>
      </c>
      <c r="B95" s="57">
        <v>6261</v>
      </c>
      <c r="C95" s="57">
        <v>6858</v>
      </c>
      <c r="D95" s="21">
        <f aca="true" t="shared" si="3" ref="D95:D116">SUM(B95:C95)</f>
        <v>13119</v>
      </c>
      <c r="F95" s="36"/>
    </row>
    <row r="96" spans="1:6" ht="15" customHeight="1">
      <c r="A96" s="32" t="s">
        <v>30</v>
      </c>
      <c r="B96" s="57">
        <v>5733</v>
      </c>
      <c r="C96" s="57">
        <v>4902</v>
      </c>
      <c r="D96" s="21">
        <f t="shared" si="3"/>
        <v>10635</v>
      </c>
      <c r="F96" s="36"/>
    </row>
    <row r="97" spans="1:6" ht="13.5" customHeight="1">
      <c r="A97" s="32" t="s">
        <v>59</v>
      </c>
      <c r="B97" s="57">
        <v>8222</v>
      </c>
      <c r="C97" s="57">
        <v>8415</v>
      </c>
      <c r="D97" s="21">
        <f t="shared" si="3"/>
        <v>16637</v>
      </c>
      <c r="F97" s="36"/>
    </row>
    <row r="98" spans="1:6" ht="12.75">
      <c r="A98" s="32" t="s">
        <v>29</v>
      </c>
      <c r="B98" s="57">
        <v>10363</v>
      </c>
      <c r="C98" s="57">
        <v>8795</v>
      </c>
      <c r="D98" s="21">
        <f t="shared" si="3"/>
        <v>19158</v>
      </c>
      <c r="F98" s="36"/>
    </row>
    <row r="99" spans="1:6" ht="12.75">
      <c r="A99" s="32" t="s">
        <v>31</v>
      </c>
      <c r="B99" s="57">
        <v>4070</v>
      </c>
      <c r="C99" s="57">
        <v>16</v>
      </c>
      <c r="D99" s="21">
        <f t="shared" si="3"/>
        <v>4086</v>
      </c>
      <c r="F99" s="36"/>
    </row>
    <row r="100" spans="1:6" ht="13.5" customHeight="1">
      <c r="A100" s="32" t="s">
        <v>32</v>
      </c>
      <c r="B100" s="57">
        <v>7712</v>
      </c>
      <c r="C100" s="57">
        <v>215</v>
      </c>
      <c r="D100" s="21">
        <f t="shared" si="3"/>
        <v>7927</v>
      </c>
      <c r="F100" s="36"/>
    </row>
    <row r="101" spans="1:6" ht="13.5" customHeight="1">
      <c r="A101" s="32" t="s">
        <v>33</v>
      </c>
      <c r="B101" s="57">
        <v>5013</v>
      </c>
      <c r="C101" s="57">
        <v>2906</v>
      </c>
      <c r="D101" s="21">
        <f t="shared" si="3"/>
        <v>7919</v>
      </c>
      <c r="F101" s="36"/>
    </row>
    <row r="102" spans="1:6" ht="12.75" customHeight="1">
      <c r="A102" s="32" t="s">
        <v>62</v>
      </c>
      <c r="B102" s="57">
        <v>5488</v>
      </c>
      <c r="C102" s="57">
        <v>1647</v>
      </c>
      <c r="D102" s="21">
        <f t="shared" si="3"/>
        <v>7135</v>
      </c>
      <c r="F102" s="36"/>
    </row>
    <row r="103" spans="1:6" ht="12.75">
      <c r="A103" s="32" t="s">
        <v>34</v>
      </c>
      <c r="B103" s="57">
        <v>10648</v>
      </c>
      <c r="C103" s="57">
        <v>195</v>
      </c>
      <c r="D103" s="21">
        <f t="shared" si="3"/>
        <v>10843</v>
      </c>
      <c r="F103" s="36"/>
    </row>
    <row r="104" spans="1:6" ht="12.75">
      <c r="A104" s="32" t="s">
        <v>43</v>
      </c>
      <c r="B104" s="57">
        <v>5715</v>
      </c>
      <c r="C104" s="57">
        <v>4531</v>
      </c>
      <c r="D104" s="21">
        <f t="shared" si="3"/>
        <v>10246</v>
      </c>
      <c r="F104" s="36"/>
    </row>
    <row r="105" spans="1:6" ht="12.75">
      <c r="A105" s="32" t="s">
        <v>64</v>
      </c>
      <c r="B105" s="57">
        <v>20618</v>
      </c>
      <c r="C105" s="57">
        <v>287</v>
      </c>
      <c r="D105" s="21">
        <f t="shared" si="3"/>
        <v>20905</v>
      </c>
      <c r="F105" s="36"/>
    </row>
    <row r="106" spans="1:6" ht="12.75">
      <c r="A106" s="32" t="s">
        <v>60</v>
      </c>
      <c r="B106" s="57">
        <v>6548</v>
      </c>
      <c r="C106" s="57">
        <v>223</v>
      </c>
      <c r="D106" s="21">
        <f t="shared" si="3"/>
        <v>6771</v>
      </c>
      <c r="F106" s="36"/>
    </row>
    <row r="107" spans="1:6" ht="12.75">
      <c r="A107" s="32" t="s">
        <v>63</v>
      </c>
      <c r="B107" s="57">
        <v>7287</v>
      </c>
      <c r="C107" s="57">
        <v>204</v>
      </c>
      <c r="D107" s="21">
        <f t="shared" si="3"/>
        <v>7491</v>
      </c>
      <c r="F107" s="36"/>
    </row>
    <row r="108" spans="1:6" ht="12.75">
      <c r="A108" s="32" t="s">
        <v>35</v>
      </c>
      <c r="B108" s="57">
        <v>6862</v>
      </c>
      <c r="C108" s="57">
        <v>175</v>
      </c>
      <c r="D108" s="21">
        <f t="shared" si="3"/>
        <v>7037</v>
      </c>
      <c r="F108" s="36"/>
    </row>
    <row r="109" spans="1:6" ht="12.75">
      <c r="A109" s="32" t="s">
        <v>36</v>
      </c>
      <c r="B109" s="57">
        <v>1941</v>
      </c>
      <c r="C109" s="57">
        <v>7365</v>
      </c>
      <c r="D109" s="21">
        <f t="shared" si="3"/>
        <v>9306</v>
      </c>
      <c r="F109" s="36"/>
    </row>
    <row r="110" spans="1:6" ht="12.75">
      <c r="A110" s="32" t="s">
        <v>37</v>
      </c>
      <c r="B110" s="57">
        <v>2240</v>
      </c>
      <c r="C110" s="57">
        <v>1190</v>
      </c>
      <c r="D110" s="21">
        <f t="shared" si="3"/>
        <v>3430</v>
      </c>
      <c r="F110" s="36"/>
    </row>
    <row r="111" spans="1:6" ht="12.75">
      <c r="A111" s="32" t="s">
        <v>38</v>
      </c>
      <c r="B111" s="57">
        <v>5407</v>
      </c>
      <c r="C111" s="57">
        <v>105</v>
      </c>
      <c r="D111" s="21">
        <f t="shared" si="3"/>
        <v>5512</v>
      </c>
      <c r="F111" s="36"/>
    </row>
    <row r="112" spans="1:6" ht="12.75">
      <c r="A112" s="32" t="s">
        <v>39</v>
      </c>
      <c r="B112" s="57">
        <v>3668</v>
      </c>
      <c r="C112" s="57">
        <v>6015</v>
      </c>
      <c r="D112" s="21">
        <f t="shared" si="3"/>
        <v>9683</v>
      </c>
      <c r="F112" s="36"/>
    </row>
    <row r="113" spans="1:6" ht="12.75">
      <c r="A113" s="32" t="s">
        <v>40</v>
      </c>
      <c r="B113" s="57">
        <v>20289</v>
      </c>
      <c r="C113" s="57">
        <v>121</v>
      </c>
      <c r="D113" s="21">
        <f t="shared" si="3"/>
        <v>20410</v>
      </c>
      <c r="F113" s="36"/>
    </row>
    <row r="114" spans="1:6" ht="12.75">
      <c r="A114" s="32" t="s">
        <v>41</v>
      </c>
      <c r="B114" s="57">
        <v>13932</v>
      </c>
      <c r="C114" s="57">
        <v>47911</v>
      </c>
      <c r="D114" s="21">
        <f t="shared" si="3"/>
        <v>61843</v>
      </c>
      <c r="F114" s="36"/>
    </row>
    <row r="115" spans="1:6" ht="13.5" thickBot="1">
      <c r="A115" s="32" t="s">
        <v>65</v>
      </c>
      <c r="B115" s="57">
        <v>1575</v>
      </c>
      <c r="C115" s="57">
        <v>694</v>
      </c>
      <c r="D115" s="21">
        <f t="shared" si="3"/>
        <v>2269</v>
      </c>
      <c r="F115" s="36"/>
    </row>
    <row r="116" spans="1:4" ht="13.5" thickBot="1">
      <c r="A116" s="33" t="s">
        <v>2</v>
      </c>
      <c r="B116" s="9">
        <f>SUM(B95:B115)</f>
        <v>159592</v>
      </c>
      <c r="C116" s="11">
        <f>C95+C96+C97+C98+C99+C100+C101+C102+C103+C104+C105+C106+C107+C108+C109+C110+C111+C112+C113+C114+C115</f>
        <v>102770</v>
      </c>
      <c r="D116" s="34">
        <f t="shared" si="3"/>
        <v>262362</v>
      </c>
    </row>
    <row r="117" spans="2:3" ht="12.75">
      <c r="B117" s="12"/>
      <c r="C117" s="12"/>
    </row>
    <row r="118" ht="12.75">
      <c r="B118" s="12"/>
    </row>
    <row r="121" ht="18.75" customHeight="1"/>
  </sheetData>
  <sheetProtection/>
  <mergeCells count="20">
    <mergeCell ref="B68:B70"/>
    <mergeCell ref="A67:A70"/>
    <mergeCell ref="B67:C67"/>
    <mergeCell ref="B1:D1"/>
    <mergeCell ref="B2:D2"/>
    <mergeCell ref="B60:D60"/>
    <mergeCell ref="A7:A9"/>
    <mergeCell ref="D7:D9"/>
    <mergeCell ref="C8:C9"/>
    <mergeCell ref="B8:B9"/>
    <mergeCell ref="D67:D70"/>
    <mergeCell ref="A4:D4"/>
    <mergeCell ref="A6:D6"/>
    <mergeCell ref="A65:D65"/>
    <mergeCell ref="A63:D63"/>
    <mergeCell ref="A64:D64"/>
    <mergeCell ref="B61:D61"/>
    <mergeCell ref="B7:C7"/>
    <mergeCell ref="A5:D5"/>
    <mergeCell ref="C68:C70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Татьяна Алексеевна Шутова</cp:lastModifiedBy>
  <cp:lastPrinted>2018-04-04T02:24:32Z</cp:lastPrinted>
  <dcterms:created xsi:type="dcterms:W3CDTF">2000-02-22T04:45:26Z</dcterms:created>
  <dcterms:modified xsi:type="dcterms:W3CDTF">2019-03-06T06:56:18Z</dcterms:modified>
  <cp:category/>
  <cp:version/>
  <cp:contentType/>
  <cp:contentStatus/>
</cp:coreProperties>
</file>