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04" yWindow="48" windowWidth="11448" windowHeight="1092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'Прикрепление'!$A$1:$D$118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<sst xmlns="http://schemas.openxmlformats.org/spreadsheetml/2006/main" count="104" uniqueCount="71">
  <si>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</si>
  <si>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</si>
  <si>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</si>
  <si>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</si>
  <si>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</si>
  <si>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</si>
  <si>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</si>
  <si>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</si>
  <si>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</si>
  <si>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</si>
  <si>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</si>
  <si>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</si>
  <si>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</si>
  <si>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</si>
  <si>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</si>
  <si>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</si>
  <si>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</si>
  <si>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</si>
  <si>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</si>
  <si>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</si>
  <si>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</si>
  <si>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</si>
  <si>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</si>
  <si>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</si>
  <si>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</si>
  <si>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</si>
  <si>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</si>
  <si>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</si>
  <si>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</si>
  <si>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</si>
  <si>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</si>
  <si>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</si>
  <si>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</si>
  <si>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</si>
  <si>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</si>
  <si>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</si>
  <si>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</si>
  <si>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</si>
  <si>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</si>
  <si>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</si>
  <si>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</si>
  <si>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</si>
  <si>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</si>
  <si>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</si>
  <si>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</si>
  <si>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</si>
  <si>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</si>
  <si>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</si>
  <si>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</si>
  <si>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</si>
  <si>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</si>
  <si>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</si>
  <si>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</si>
  <si>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</si>
  <si>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</si>
  <si>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</si>
  <si>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</si>
  <si>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</si>
  <si>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</si>
  <si>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</si>
  <si>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</si>
  <si>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</si>
  <si>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Поликлиника ТНЦ СО РАН (взр.)</t>
  </si>
  <si>
    <t>Поликлиника ТНЦ СО РАН (дети)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</si>
  <si>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</si>
  <si>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</si>
  <si>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</si>
  <si>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</si>
  <si>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</si>
  <si>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 xml:space="preserve">  в разрезе страховых медицинских организаций по состоянию на 01.03.2018  </t>
  </si>
  <si>
    <t xml:space="preserve"> в разрезе страховых медицинских организаций по состоянию на 01.03.2018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</si>
</sst>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tabSelected="1" zoomScalePageLayoutView="0" workbookViewId="0" topLeftCell="A22">
      <selection activeCell="A4" sqref="A4:D50"/>
    </sheetView>
  </sheetViews>
  <sheetFormatPr defaultColWidth="9.125" defaultRowHeight="12.75"/>
  <cols>
    <col min="1" max="1" width="48.50390625" style="19" customWidth="1"/>
    <col min="2" max="2" width="21.125" style="17" customWidth="1"/>
    <col min="3" max="3" width="20.50390625" style="17" customWidth="1"/>
    <col min="4" max="4" width="20.875" style="19" customWidth="1"/>
    <col min="5" max="5" width="8.875" style="19" customWidth="1"/>
    <col min="6" max="13" width="9.125" style="19" customWidth="1"/>
    <col min="14" max="14" width="8.625" style="19" customWidth="1"/>
    <col min="15" max="16384" width="9.125" style="19" customWidth="1"/>
  </cols>
  <sheetData>
    <row r="1" spans="1:4" ht="12.75">
      <c r="A1" s="18" t="s">
        <v>3</v>
      </c>
      <c r="B1" s="50"/>
      <c r="C1" s="50"/>
      <c r="D1" s="50"/>
    </row>
    <row r="2" spans="1:4" ht="12.75">
      <c r="A2" s="18"/>
      <c r="B2" s="51"/>
      <c r="C2" s="51"/>
      <c r="D2" s="51"/>
    </row>
    <row r="3" spans="1:4" ht="15.75" customHeight="1">
      <c r="A3" s="20"/>
      <c r="B3" s="1"/>
      <c r="C3" s="1"/>
      <c r="D3" s="20"/>
    </row>
    <row r="4" spans="1:4" ht="12.75">
      <c r="A4" s="58" t="s">
        <v>50</v>
      </c>
      <c r="B4" s="58"/>
      <c r="C4" s="58"/>
      <c r="D4" s="58"/>
    </row>
    <row r="5" spans="1:4" ht="12.75">
      <c r="A5" s="58" t="s">
        <v>52</v>
      </c>
      <c r="B5" s="58"/>
      <c r="C5" s="58"/>
      <c r="D5" s="58"/>
    </row>
    <row r="6" spans="1:4" ht="13.5" thickBot="1">
      <c r="A6" s="58" t="s">
        <v>70</v>
      </c>
      <c r="B6" s="58"/>
      <c r="C6" s="58"/>
      <c r="D6" s="58"/>
    </row>
    <row r="7" spans="1:4" ht="13.5" customHeight="1" thickBot="1">
      <c r="A7" s="52" t="s">
        <v>10</v>
      </c>
      <c r="B7" s="60" t="s">
        <v>14</v>
      </c>
      <c r="C7" s="61"/>
      <c r="D7" s="52" t="s">
        <v>12</v>
      </c>
    </row>
    <row r="8" spans="1:4" ht="12.75" customHeight="1">
      <c r="A8" s="53"/>
      <c r="B8" s="42" t="s">
        <v>15</v>
      </c>
      <c r="C8" s="42" t="s">
        <v>1</v>
      </c>
      <c r="D8" s="55"/>
    </row>
    <row r="9" spans="1:4" ht="13.5" customHeight="1" thickBot="1">
      <c r="A9" s="54"/>
      <c r="B9" s="44"/>
      <c r="C9" s="57"/>
      <c r="D9" s="56"/>
    </row>
    <row r="10" spans="1:4" ht="12.75">
      <c r="A10" s="22" t="s">
        <v>9</v>
      </c>
      <c r="B10" s="2"/>
      <c r="C10" s="2"/>
      <c r="D10" s="23"/>
    </row>
    <row r="11" spans="1:4" ht="12.75">
      <c r="A11" s="24" t="s">
        <v>20</v>
      </c>
      <c r="B11" s="3">
        <v>12158</v>
      </c>
      <c r="C11" s="3">
        <v>14414</v>
      </c>
      <c r="D11" s="25">
        <f aca="true" t="shared" si="0" ref="D11:D35">SUM(B11:C11)</f>
        <v>26572</v>
      </c>
    </row>
    <row r="12" spans="1:4" ht="12.75" customHeight="1">
      <c r="A12" s="24" t="s">
        <v>21</v>
      </c>
      <c r="B12" s="3">
        <v>17785</v>
      </c>
      <c r="C12" s="3">
        <v>16960</v>
      </c>
      <c r="D12" s="25">
        <f t="shared" si="0"/>
        <v>34745</v>
      </c>
    </row>
    <row r="13" spans="1:4" ht="12.75">
      <c r="A13" s="24" t="s">
        <v>22</v>
      </c>
      <c r="B13" s="3">
        <v>28700</v>
      </c>
      <c r="C13" s="3">
        <v>28635</v>
      </c>
      <c r="D13" s="25">
        <f t="shared" si="0"/>
        <v>57335</v>
      </c>
    </row>
    <row r="14" spans="1:4" ht="12.75">
      <c r="A14" s="24" t="s">
        <v>57</v>
      </c>
      <c r="B14" s="3">
        <v>16539</v>
      </c>
      <c r="C14" s="3">
        <v>13295</v>
      </c>
      <c r="D14" s="25">
        <f t="shared" si="0"/>
        <v>29834</v>
      </c>
    </row>
    <row r="15" spans="1:4" ht="12.75">
      <c r="A15" s="24" t="s">
        <v>17</v>
      </c>
      <c r="B15" s="3">
        <v>8466</v>
      </c>
      <c r="C15" s="3">
        <v>6793</v>
      </c>
      <c r="D15" s="25">
        <f t="shared" si="0"/>
        <v>15259</v>
      </c>
    </row>
    <row r="16" spans="1:4" ht="12" customHeight="1">
      <c r="A16" s="24" t="s">
        <v>18</v>
      </c>
      <c r="B16" s="3">
        <v>29880</v>
      </c>
      <c r="C16" s="3">
        <v>21452</v>
      </c>
      <c r="D16" s="25">
        <f t="shared" si="0"/>
        <v>51332</v>
      </c>
    </row>
    <row r="17" spans="1:4" ht="12.75">
      <c r="A17" s="24" t="s">
        <v>54</v>
      </c>
      <c r="B17" s="3">
        <v>13765</v>
      </c>
      <c r="C17" s="3">
        <v>16164</v>
      </c>
      <c r="D17" s="25">
        <f t="shared" si="0"/>
        <v>29929</v>
      </c>
    </row>
    <row r="18" spans="1:4" ht="12.75">
      <c r="A18" s="24" t="s">
        <v>55</v>
      </c>
      <c r="B18" s="3">
        <v>24125</v>
      </c>
      <c r="C18" s="3">
        <v>20617</v>
      </c>
      <c r="D18" s="25">
        <f t="shared" si="0"/>
        <v>44742</v>
      </c>
    </row>
    <row r="19" spans="1:4" ht="12.75">
      <c r="A19" s="24" t="s">
        <v>19</v>
      </c>
      <c r="B19" s="3">
        <v>1511</v>
      </c>
      <c r="C19" s="3">
        <v>2786</v>
      </c>
      <c r="D19" s="25">
        <f t="shared" si="0"/>
        <v>4297</v>
      </c>
    </row>
    <row r="20" spans="1:4" ht="12.75">
      <c r="A20" s="24" t="s">
        <v>23</v>
      </c>
      <c r="B20" s="3">
        <v>37004</v>
      </c>
      <c r="C20" s="3">
        <v>24104</v>
      </c>
      <c r="D20" s="25">
        <f t="shared" si="0"/>
        <v>61108</v>
      </c>
    </row>
    <row r="21" spans="1:4" ht="12.75">
      <c r="A21" s="24" t="s">
        <v>24</v>
      </c>
      <c r="B21" s="3">
        <v>10704</v>
      </c>
      <c r="C21" s="3">
        <v>11473</v>
      </c>
      <c r="D21" s="25">
        <f t="shared" si="0"/>
        <v>22177</v>
      </c>
    </row>
    <row r="22" spans="1:4" ht="14.25" customHeight="1">
      <c r="A22" s="24" t="s">
        <v>66</v>
      </c>
      <c r="B22" s="4">
        <v>852</v>
      </c>
      <c r="C22" s="4">
        <v>1</v>
      </c>
      <c r="D22" s="25">
        <f t="shared" si="0"/>
        <v>853</v>
      </c>
    </row>
    <row r="23" spans="1:4" ht="12.75">
      <c r="A23" s="24" t="s">
        <v>62</v>
      </c>
      <c r="B23" s="3">
        <v>7414</v>
      </c>
      <c r="C23" s="3">
        <v>5079</v>
      </c>
      <c r="D23" s="25">
        <f t="shared" si="0"/>
        <v>12493</v>
      </c>
    </row>
    <row r="24" spans="1:4" ht="12.75">
      <c r="A24" s="24" t="s">
        <v>63</v>
      </c>
      <c r="B24" s="3">
        <v>2779</v>
      </c>
      <c r="C24" s="3">
        <v>3049</v>
      </c>
      <c r="D24" s="25">
        <f t="shared" si="0"/>
        <v>5828</v>
      </c>
    </row>
    <row r="25" spans="1:4" ht="12.75">
      <c r="A25" s="24" t="s">
        <v>56</v>
      </c>
      <c r="B25" s="3">
        <v>14261</v>
      </c>
      <c r="C25" s="3">
        <v>24556</v>
      </c>
      <c r="D25" s="25">
        <f t="shared" si="0"/>
        <v>38817</v>
      </c>
    </row>
    <row r="26" spans="1:4" ht="12.75">
      <c r="A26" s="24" t="s">
        <v>65</v>
      </c>
      <c r="B26" s="3">
        <v>169</v>
      </c>
      <c r="C26" s="3">
        <v>82</v>
      </c>
      <c r="D26" s="25">
        <f t="shared" si="0"/>
        <v>251</v>
      </c>
    </row>
    <row r="27" spans="1:4" ht="12.75">
      <c r="A27" s="24" t="s">
        <v>16</v>
      </c>
      <c r="B27" s="3">
        <v>1873</v>
      </c>
      <c r="C27" s="3">
        <v>2574</v>
      </c>
      <c r="D27" s="25">
        <f t="shared" si="0"/>
        <v>4447</v>
      </c>
    </row>
    <row r="28" spans="1:4" ht="12.75">
      <c r="A28" s="24" t="s">
        <v>11</v>
      </c>
      <c r="B28" s="3">
        <v>9788</v>
      </c>
      <c r="C28" s="3">
        <v>8857</v>
      </c>
      <c r="D28" s="25">
        <f t="shared" si="0"/>
        <v>18645</v>
      </c>
    </row>
    <row r="29" spans="1:4" ht="12.75">
      <c r="A29" s="24" t="s">
        <v>49</v>
      </c>
      <c r="B29" s="3">
        <v>747</v>
      </c>
      <c r="C29" s="3">
        <v>1463</v>
      </c>
      <c r="D29" s="25">
        <f t="shared" si="0"/>
        <v>2210</v>
      </c>
    </row>
    <row r="30" spans="1:4" ht="12.75">
      <c r="A30" s="24" t="s">
        <v>60</v>
      </c>
      <c r="B30" s="3">
        <v>8716</v>
      </c>
      <c r="C30" s="3">
        <v>12853</v>
      </c>
      <c r="D30" s="25">
        <f t="shared" si="0"/>
        <v>21569</v>
      </c>
    </row>
    <row r="31" spans="1:4" ht="12.75">
      <c r="A31" s="24" t="s">
        <v>25</v>
      </c>
      <c r="B31" s="3">
        <v>23234</v>
      </c>
      <c r="C31" s="3">
        <v>38589</v>
      </c>
      <c r="D31" s="25">
        <f t="shared" si="0"/>
        <v>61823</v>
      </c>
    </row>
    <row r="32" spans="1:4" ht="12.75">
      <c r="A32" s="24" t="s">
        <v>26</v>
      </c>
      <c r="B32" s="3">
        <v>896</v>
      </c>
      <c r="C32" s="3">
        <v>704</v>
      </c>
      <c r="D32" s="25">
        <f t="shared" si="0"/>
        <v>1600</v>
      </c>
    </row>
    <row r="33" spans="1:4" s="26" customFormat="1" ht="12.75">
      <c r="A33" s="24" t="s">
        <v>27</v>
      </c>
      <c r="B33" s="3">
        <v>1966</v>
      </c>
      <c r="C33" s="3">
        <v>2015</v>
      </c>
      <c r="D33" s="25">
        <f t="shared" si="0"/>
        <v>3981</v>
      </c>
    </row>
    <row r="34" spans="1:4" s="26" customFormat="1" ht="12.75">
      <c r="A34" s="24" t="s">
        <v>47</v>
      </c>
      <c r="B34" s="3">
        <v>32</v>
      </c>
      <c r="C34" s="3">
        <v>21</v>
      </c>
      <c r="D34" s="25">
        <f t="shared" si="0"/>
        <v>53</v>
      </c>
    </row>
    <row r="35" spans="1:4" s="26" customFormat="1" ht="12.75">
      <c r="A35" s="24" t="s">
        <v>64</v>
      </c>
      <c r="B35" s="4">
        <v>264</v>
      </c>
      <c r="C35" s="4">
        <v>934</v>
      </c>
      <c r="D35" s="25">
        <f t="shared" si="0"/>
        <v>1198</v>
      </c>
    </row>
    <row r="36" spans="1:5" ht="13.5" thickBot="1">
      <c r="A36" s="27" t="s">
        <v>8</v>
      </c>
      <c r="B36" s="5">
        <f>SUM(B32:B33)</f>
        <v>2862</v>
      </c>
      <c r="C36" s="5">
        <f>SUM(C32:C33)</f>
        <v>2719</v>
      </c>
      <c r="D36" s="7">
        <f>SUM(D32:D33)</f>
        <v>5581</v>
      </c>
      <c r="E36" s="26"/>
    </row>
    <row r="37" spans="1:4" ht="12.75">
      <c r="A37" s="28" t="s">
        <v>4</v>
      </c>
      <c r="B37" s="6">
        <f>SUM(B11:B20)+B22+B23+B25+B26+B27+B28+B32+B33+B34+B35</f>
        <v>227448</v>
      </c>
      <c r="C37" s="6">
        <f>SUM(C11:C20)+C22+C23+C25+C26+C27+C28+C32+C33+C34+C35</f>
        <v>210043</v>
      </c>
      <c r="D37" s="25">
        <f>SUM(B37:C37)</f>
        <v>437491</v>
      </c>
    </row>
    <row r="38" spans="1:4" ht="12.75">
      <c r="A38" s="28" t="s">
        <v>5</v>
      </c>
      <c r="B38" s="6">
        <f>SUM(B21+B24+B30+B31+B29)</f>
        <v>46180</v>
      </c>
      <c r="C38" s="6">
        <f>SUM(C21+C24+C30+C31+C29)</f>
        <v>67427</v>
      </c>
      <c r="D38" s="29">
        <f>B38+C38</f>
        <v>113607</v>
      </c>
    </row>
    <row r="39" spans="1:4" ht="13.5" thickBot="1">
      <c r="A39" s="30" t="s">
        <v>0</v>
      </c>
      <c r="B39" s="7">
        <f>SUM(B37:B38)</f>
        <v>273628</v>
      </c>
      <c r="C39" s="7">
        <f>SUM(C37:C38)</f>
        <v>277470</v>
      </c>
      <c r="D39" s="31">
        <f>SUM(D37:D38)</f>
        <v>551098</v>
      </c>
    </row>
    <row r="40" spans="1:4" ht="12.75">
      <c r="A40" s="22" t="s">
        <v>6</v>
      </c>
      <c r="B40" s="2"/>
      <c r="C40" s="2"/>
      <c r="D40" s="32"/>
    </row>
    <row r="41" spans="1:4" ht="12.75">
      <c r="A41" s="33" t="s">
        <v>58</v>
      </c>
      <c r="B41" s="3">
        <v>29028</v>
      </c>
      <c r="C41" s="3">
        <v>33321</v>
      </c>
      <c r="D41" s="25">
        <f aca="true" t="shared" si="1" ref="D41:D49">SUM(B41:C41)</f>
        <v>62349</v>
      </c>
    </row>
    <row r="42" spans="1:4" ht="12.75">
      <c r="A42" s="33" t="s">
        <v>59</v>
      </c>
      <c r="B42" s="3">
        <v>63700</v>
      </c>
      <c r="C42" s="3">
        <v>62997</v>
      </c>
      <c r="D42" s="25">
        <f t="shared" si="1"/>
        <v>126697</v>
      </c>
    </row>
    <row r="43" spans="1:4" ht="12.75">
      <c r="A43" s="33" t="s">
        <v>28</v>
      </c>
      <c r="B43" s="3">
        <v>49460</v>
      </c>
      <c r="C43" s="3">
        <v>43937</v>
      </c>
      <c r="D43" s="25">
        <f t="shared" si="1"/>
        <v>93397</v>
      </c>
    </row>
    <row r="44" spans="1:4" ht="12.75">
      <c r="A44" s="33" t="s">
        <v>61</v>
      </c>
      <c r="B44" s="3">
        <v>2332</v>
      </c>
      <c r="C44" s="3">
        <v>1218</v>
      </c>
      <c r="D44" s="25">
        <f t="shared" si="1"/>
        <v>3550</v>
      </c>
    </row>
    <row r="45" spans="1:4" ht="12.75">
      <c r="A45" s="33" t="s">
        <v>13</v>
      </c>
      <c r="B45" s="3">
        <v>11</v>
      </c>
      <c r="C45" s="3">
        <v>5</v>
      </c>
      <c r="D45" s="25">
        <f t="shared" si="1"/>
        <v>16</v>
      </c>
    </row>
    <row r="46" spans="1:4" ht="12.75">
      <c r="A46" s="33" t="s">
        <v>19</v>
      </c>
      <c r="B46" s="3">
        <v>951</v>
      </c>
      <c r="C46" s="3">
        <v>1426</v>
      </c>
      <c r="D46" s="25">
        <f t="shared" si="1"/>
        <v>2377</v>
      </c>
    </row>
    <row r="47" spans="1:4" ht="13.5" customHeight="1">
      <c r="A47" s="33" t="s">
        <v>65</v>
      </c>
      <c r="B47" s="3">
        <v>79</v>
      </c>
      <c r="C47" s="3">
        <v>50</v>
      </c>
      <c r="D47" s="25">
        <f t="shared" si="1"/>
        <v>129</v>
      </c>
    </row>
    <row r="48" spans="1:4" ht="13.5" customHeight="1">
      <c r="A48" s="33" t="s">
        <v>16</v>
      </c>
      <c r="B48" s="3">
        <v>584</v>
      </c>
      <c r="C48" s="3">
        <v>738</v>
      </c>
      <c r="D48" s="25">
        <f t="shared" si="1"/>
        <v>1322</v>
      </c>
    </row>
    <row r="49" spans="1:4" ht="12.75">
      <c r="A49" s="33" t="s">
        <v>66</v>
      </c>
      <c r="B49" s="4">
        <v>276</v>
      </c>
      <c r="C49" s="4">
        <v>0</v>
      </c>
      <c r="D49" s="25">
        <f t="shared" si="1"/>
        <v>276</v>
      </c>
    </row>
    <row r="50" spans="1:4" ht="13.5" thickBot="1">
      <c r="A50" s="30" t="s">
        <v>7</v>
      </c>
      <c r="B50" s="7">
        <f>SUM(B41:B49)</f>
        <v>146421</v>
      </c>
      <c r="C50" s="7">
        <f>SUM(C41:C49)</f>
        <v>143692</v>
      </c>
      <c r="D50" s="7">
        <f>SUM(D41:D49)</f>
        <v>290113</v>
      </c>
    </row>
    <row r="51" spans="1:4" ht="12.75">
      <c r="A51" s="34"/>
      <c r="B51" s="8"/>
      <c r="C51" s="8"/>
      <c r="D51" s="8"/>
    </row>
    <row r="52" spans="1:4" ht="12.75">
      <c r="A52" s="34"/>
      <c r="B52" s="8"/>
      <c r="C52" s="8"/>
      <c r="D52" s="8"/>
    </row>
    <row r="53" spans="1:4" ht="12.75">
      <c r="A53" s="34"/>
      <c r="B53" s="8"/>
      <c r="C53" s="8"/>
      <c r="D53" s="8"/>
    </row>
    <row r="54" spans="1:4" ht="12.75">
      <c r="A54" s="34"/>
      <c r="B54" s="8"/>
      <c r="C54" s="8"/>
      <c r="D54" s="8"/>
    </row>
    <row r="55" spans="1:4" ht="12.75">
      <c r="A55" s="34"/>
      <c r="B55" s="8"/>
      <c r="C55" s="8"/>
      <c r="D55" s="8"/>
    </row>
    <row r="56" spans="1:4" ht="12.75">
      <c r="A56" s="34"/>
      <c r="B56" s="8"/>
      <c r="C56" s="8"/>
      <c r="D56" s="8"/>
    </row>
    <row r="57" spans="1:4" ht="12.75">
      <c r="A57" s="34"/>
      <c r="B57" s="8"/>
      <c r="C57" s="8"/>
      <c r="D57" s="8"/>
    </row>
    <row r="58" spans="1:4" ht="12.75">
      <c r="A58" s="34"/>
      <c r="B58" s="8"/>
      <c r="C58" s="8"/>
      <c r="D58" s="8"/>
    </row>
    <row r="59" spans="1:4" ht="12.75">
      <c r="A59" s="34"/>
      <c r="B59" s="8"/>
      <c r="C59" s="8"/>
      <c r="D59" s="8"/>
    </row>
    <row r="60" spans="1:4" ht="12.75">
      <c r="A60" s="18"/>
      <c r="B60" s="50"/>
      <c r="C60" s="50"/>
      <c r="D60" s="50"/>
    </row>
    <row r="61" spans="1:4" ht="12.75">
      <c r="A61" s="18"/>
      <c r="B61" s="51"/>
      <c r="C61" s="51"/>
      <c r="D61" s="51"/>
    </row>
    <row r="62" spans="1:4" ht="12.75">
      <c r="A62" s="20"/>
      <c r="B62" s="1"/>
      <c r="C62" s="1"/>
      <c r="D62" s="20"/>
    </row>
    <row r="63" spans="1:4" ht="12.75">
      <c r="A63" s="59" t="s">
        <v>51</v>
      </c>
      <c r="B63" s="59"/>
      <c r="C63" s="59"/>
      <c r="D63" s="59"/>
    </row>
    <row r="64" spans="1:4" ht="12.75">
      <c r="A64" s="59" t="s">
        <v>53</v>
      </c>
      <c r="B64" s="59"/>
      <c r="C64" s="59"/>
      <c r="D64" s="59"/>
    </row>
    <row r="65" spans="1:4" ht="12.75">
      <c r="A65" s="58" t="s">
        <v>69</v>
      </c>
      <c r="B65" s="58"/>
      <c r="C65" s="58"/>
      <c r="D65" s="58"/>
    </row>
    <row r="66" spans="1:4" ht="6" customHeight="1" thickBot="1">
      <c r="A66" s="21"/>
      <c r="B66" s="9"/>
      <c r="C66" s="9"/>
      <c r="D66" s="21"/>
    </row>
    <row r="67" spans="1:4" ht="13.5" customHeight="1" thickBot="1">
      <c r="A67" s="45" t="s">
        <v>10</v>
      </c>
      <c r="B67" s="48" t="s">
        <v>14</v>
      </c>
      <c r="C67" s="49"/>
      <c r="D67" s="52" t="s">
        <v>12</v>
      </c>
    </row>
    <row r="68" spans="1:4" ht="12.75" customHeight="1">
      <c r="A68" s="46"/>
      <c r="B68" s="42" t="s">
        <v>15</v>
      </c>
      <c r="C68" s="42" t="s">
        <v>1</v>
      </c>
      <c r="D68" s="55"/>
    </row>
    <row r="69" spans="1:4" ht="12.75">
      <c r="A69" s="46"/>
      <c r="B69" s="43"/>
      <c r="C69" s="43"/>
      <c r="D69" s="55"/>
    </row>
    <row r="70" spans="1:4" ht="13.5" thickBot="1">
      <c r="A70" s="47"/>
      <c r="B70" s="44"/>
      <c r="C70" s="57"/>
      <c r="D70" s="56"/>
    </row>
    <row r="71" spans="1:4" ht="12.75">
      <c r="A71" s="35" t="s">
        <v>9</v>
      </c>
      <c r="B71" s="10"/>
      <c r="C71" s="10"/>
      <c r="D71" s="10"/>
    </row>
    <row r="72" spans="1:4" ht="12.75">
      <c r="A72" s="36" t="s">
        <v>46</v>
      </c>
      <c r="B72" s="3">
        <v>12907</v>
      </c>
      <c r="C72" s="11">
        <v>14332</v>
      </c>
      <c r="D72" s="25">
        <f aca="true" t="shared" si="2" ref="D72:D93">SUM(B72:C72)</f>
        <v>27239</v>
      </c>
    </row>
    <row r="73" spans="1:4" ht="12.75">
      <c r="A73" s="36" t="s">
        <v>30</v>
      </c>
      <c r="B73" s="3">
        <v>11197</v>
      </c>
      <c r="C73" s="11">
        <v>10019</v>
      </c>
      <c r="D73" s="25">
        <f t="shared" si="2"/>
        <v>21216</v>
      </c>
    </row>
    <row r="74" spans="1:4" ht="12.75" customHeight="1">
      <c r="A74" s="36" t="s">
        <v>67</v>
      </c>
      <c r="B74" s="11">
        <v>15450</v>
      </c>
      <c r="C74" s="11">
        <v>16208</v>
      </c>
      <c r="D74" s="25">
        <f t="shared" si="2"/>
        <v>31658</v>
      </c>
    </row>
    <row r="75" spans="1:4" ht="12" customHeight="1">
      <c r="A75" s="36" t="s">
        <v>29</v>
      </c>
      <c r="B75" s="11">
        <v>19184</v>
      </c>
      <c r="C75" s="11">
        <v>16305</v>
      </c>
      <c r="D75" s="25">
        <f t="shared" si="2"/>
        <v>35489</v>
      </c>
    </row>
    <row r="76" spans="1:4" ht="12.75">
      <c r="A76" s="36" t="s">
        <v>31</v>
      </c>
      <c r="B76" s="11">
        <v>7908</v>
      </c>
      <c r="C76" s="11">
        <v>20</v>
      </c>
      <c r="D76" s="25">
        <f t="shared" si="2"/>
        <v>7928</v>
      </c>
    </row>
    <row r="77" spans="1:4" ht="14.25" customHeight="1">
      <c r="A77" s="36" t="s">
        <v>32</v>
      </c>
      <c r="B77" s="11">
        <v>14379</v>
      </c>
      <c r="C77" s="11">
        <v>403</v>
      </c>
      <c r="D77" s="25">
        <f t="shared" si="2"/>
        <v>14782</v>
      </c>
    </row>
    <row r="78" spans="1:4" ht="13.5" customHeight="1">
      <c r="A78" s="36" t="s">
        <v>33</v>
      </c>
      <c r="B78" s="11">
        <v>9298</v>
      </c>
      <c r="C78" s="11">
        <v>5687</v>
      </c>
      <c r="D78" s="25">
        <f t="shared" si="2"/>
        <v>14985</v>
      </c>
    </row>
    <row r="79" spans="1:4" ht="14.25" customHeight="1">
      <c r="A79" s="36" t="s">
        <v>34</v>
      </c>
      <c r="B79" s="11">
        <v>10223</v>
      </c>
      <c r="C79" s="11">
        <v>3079</v>
      </c>
      <c r="D79" s="25">
        <f t="shared" si="2"/>
        <v>13302</v>
      </c>
    </row>
    <row r="80" spans="1:4" ht="12.75">
      <c r="A80" s="36" t="s">
        <v>35</v>
      </c>
      <c r="B80" s="11">
        <v>20230</v>
      </c>
      <c r="C80" s="11">
        <v>313</v>
      </c>
      <c r="D80" s="25">
        <f t="shared" si="2"/>
        <v>20543</v>
      </c>
    </row>
    <row r="81" spans="1:4" ht="12.75">
      <c r="A81" s="36" t="s">
        <v>48</v>
      </c>
      <c r="B81" s="11">
        <v>10773</v>
      </c>
      <c r="C81" s="11">
        <v>8206</v>
      </c>
      <c r="D81" s="25">
        <f t="shared" si="2"/>
        <v>18979</v>
      </c>
    </row>
    <row r="82" spans="1:4" ht="12.75">
      <c r="A82" s="36" t="s">
        <v>36</v>
      </c>
      <c r="B82" s="11">
        <v>38709</v>
      </c>
      <c r="C82" s="11">
        <v>551</v>
      </c>
      <c r="D82" s="25">
        <f t="shared" si="2"/>
        <v>39260</v>
      </c>
    </row>
    <row r="83" spans="1:4" ht="12.75">
      <c r="A83" s="36" t="s">
        <v>68</v>
      </c>
      <c r="B83" s="11">
        <v>12052</v>
      </c>
      <c r="C83" s="11">
        <v>379</v>
      </c>
      <c r="D83" s="25">
        <f t="shared" si="2"/>
        <v>12431</v>
      </c>
    </row>
    <row r="84" spans="1:4" ht="12.75">
      <c r="A84" s="36" t="s">
        <v>37</v>
      </c>
      <c r="B84" s="11">
        <v>12746</v>
      </c>
      <c r="C84" s="11">
        <v>311</v>
      </c>
      <c r="D84" s="25">
        <f t="shared" si="2"/>
        <v>13057</v>
      </c>
    </row>
    <row r="85" spans="1:4" ht="12.75">
      <c r="A85" s="36" t="s">
        <v>38</v>
      </c>
      <c r="B85" s="11">
        <v>12824</v>
      </c>
      <c r="C85" s="11">
        <v>285</v>
      </c>
      <c r="D85" s="25">
        <f t="shared" si="2"/>
        <v>13109</v>
      </c>
    </row>
    <row r="86" spans="1:4" ht="12.75">
      <c r="A86" s="36" t="s">
        <v>39</v>
      </c>
      <c r="B86" s="11">
        <v>3148</v>
      </c>
      <c r="C86" s="11">
        <v>14174</v>
      </c>
      <c r="D86" s="25">
        <f t="shared" si="2"/>
        <v>17322</v>
      </c>
    </row>
    <row r="87" spans="1:4" ht="12.75">
      <c r="A87" s="36" t="s">
        <v>40</v>
      </c>
      <c r="B87" s="11">
        <v>4277</v>
      </c>
      <c r="C87" s="11">
        <v>2288</v>
      </c>
      <c r="D87" s="25">
        <f t="shared" si="2"/>
        <v>6565</v>
      </c>
    </row>
    <row r="88" spans="1:4" ht="12.75">
      <c r="A88" s="36" t="s">
        <v>41</v>
      </c>
      <c r="B88" s="11">
        <v>10178</v>
      </c>
      <c r="C88" s="11">
        <v>177</v>
      </c>
      <c r="D88" s="25">
        <f t="shared" si="2"/>
        <v>10355</v>
      </c>
    </row>
    <row r="89" spans="1:4" ht="12.75">
      <c r="A89" s="36" t="s">
        <v>42</v>
      </c>
      <c r="B89" s="11">
        <v>6707</v>
      </c>
      <c r="C89" s="11">
        <v>11550</v>
      </c>
      <c r="D89" s="25">
        <f t="shared" si="2"/>
        <v>18257</v>
      </c>
    </row>
    <row r="90" spans="1:4" ht="12.75">
      <c r="A90" s="36" t="s">
        <v>43</v>
      </c>
      <c r="B90" s="11">
        <v>38508</v>
      </c>
      <c r="C90" s="11">
        <v>272</v>
      </c>
      <c r="D90" s="25">
        <f t="shared" si="2"/>
        <v>38780</v>
      </c>
    </row>
    <row r="91" spans="1:4" ht="14.25" customHeight="1">
      <c r="A91" s="36" t="s">
        <v>45</v>
      </c>
      <c r="B91" s="3">
        <v>25600</v>
      </c>
      <c r="C91" s="3">
        <v>88353</v>
      </c>
      <c r="D91" s="25">
        <f t="shared" si="2"/>
        <v>113953</v>
      </c>
    </row>
    <row r="92" spans="1:4" ht="13.5" thickBot="1">
      <c r="A92" s="36" t="s">
        <v>44</v>
      </c>
      <c r="B92" s="3">
        <v>2919</v>
      </c>
      <c r="C92" s="3">
        <v>1501</v>
      </c>
      <c r="D92" s="25">
        <f t="shared" si="2"/>
        <v>4420</v>
      </c>
    </row>
    <row r="93" spans="1:4" ht="13.5" thickBot="1">
      <c r="A93" s="37" t="s">
        <v>2</v>
      </c>
      <c r="B93" s="12">
        <f>SUM(B72:B92)</f>
        <v>299217</v>
      </c>
      <c r="C93" s="12">
        <f>SUM(C72:C92)</f>
        <v>194413</v>
      </c>
      <c r="D93" s="38">
        <f t="shared" si="2"/>
        <v>493630</v>
      </c>
    </row>
    <row r="94" spans="1:4" ht="12.75">
      <c r="A94" s="35" t="s">
        <v>6</v>
      </c>
      <c r="B94" s="13"/>
      <c r="C94" s="13"/>
      <c r="D94" s="39"/>
    </row>
    <row r="95" spans="1:6" ht="12.75">
      <c r="A95" s="36" t="s">
        <v>46</v>
      </c>
      <c r="B95" s="3">
        <v>6152</v>
      </c>
      <c r="C95" s="3">
        <v>6857</v>
      </c>
      <c r="D95" s="25">
        <f aca="true" t="shared" si="3" ref="D95:D116">SUM(B95:C95)</f>
        <v>13009</v>
      </c>
      <c r="F95" s="40"/>
    </row>
    <row r="96" spans="1:6" ht="15" customHeight="1">
      <c r="A96" s="36" t="s">
        <v>30</v>
      </c>
      <c r="B96" s="11">
        <v>5615</v>
      </c>
      <c r="C96" s="11">
        <v>4847</v>
      </c>
      <c r="D96" s="25">
        <f t="shared" si="3"/>
        <v>10462</v>
      </c>
      <c r="F96" s="40"/>
    </row>
    <row r="97" spans="1:6" ht="13.5" customHeight="1">
      <c r="A97" s="36" t="s">
        <v>67</v>
      </c>
      <c r="B97" s="11">
        <v>8247</v>
      </c>
      <c r="C97" s="11">
        <v>8486</v>
      </c>
      <c r="D97" s="25">
        <f t="shared" si="3"/>
        <v>16733</v>
      </c>
      <c r="F97" s="40"/>
    </row>
    <row r="98" spans="1:6" ht="12.75">
      <c r="A98" s="36" t="s">
        <v>29</v>
      </c>
      <c r="B98" s="11">
        <v>10412</v>
      </c>
      <c r="C98" s="11">
        <v>8990</v>
      </c>
      <c r="D98" s="25">
        <f t="shared" si="3"/>
        <v>19402</v>
      </c>
      <c r="F98" s="40"/>
    </row>
    <row r="99" spans="1:6" ht="12.75">
      <c r="A99" s="36" t="s">
        <v>31</v>
      </c>
      <c r="B99" s="11">
        <v>4179</v>
      </c>
      <c r="C99" s="11">
        <v>13</v>
      </c>
      <c r="D99" s="25">
        <f t="shared" si="3"/>
        <v>4192</v>
      </c>
      <c r="F99" s="40"/>
    </row>
    <row r="100" spans="1:6" ht="13.5" customHeight="1">
      <c r="A100" s="36" t="s">
        <v>32</v>
      </c>
      <c r="B100" s="11">
        <v>7915</v>
      </c>
      <c r="C100" s="11">
        <v>223</v>
      </c>
      <c r="D100" s="25">
        <f t="shared" si="3"/>
        <v>8138</v>
      </c>
      <c r="F100" s="40"/>
    </row>
    <row r="101" spans="1:6" ht="13.5" customHeight="1">
      <c r="A101" s="36" t="s">
        <v>33</v>
      </c>
      <c r="B101" s="11">
        <v>5021</v>
      </c>
      <c r="C101" s="11">
        <v>3041</v>
      </c>
      <c r="D101" s="25">
        <f t="shared" si="3"/>
        <v>8062</v>
      </c>
      <c r="F101" s="40"/>
    </row>
    <row r="102" spans="1:6" ht="12.75" customHeight="1">
      <c r="A102" s="36" t="s">
        <v>34</v>
      </c>
      <c r="B102" s="11">
        <v>5642</v>
      </c>
      <c r="C102" s="11">
        <v>1626</v>
      </c>
      <c r="D102" s="25">
        <f t="shared" si="3"/>
        <v>7268</v>
      </c>
      <c r="F102" s="40"/>
    </row>
    <row r="103" spans="1:6" ht="12.75">
      <c r="A103" s="36" t="s">
        <v>35</v>
      </c>
      <c r="B103" s="11">
        <v>10886</v>
      </c>
      <c r="C103" s="11">
        <v>180</v>
      </c>
      <c r="D103" s="25">
        <f t="shared" si="3"/>
        <v>11066</v>
      </c>
      <c r="F103" s="40"/>
    </row>
    <row r="104" spans="1:6" ht="12.75">
      <c r="A104" s="36" t="s">
        <v>48</v>
      </c>
      <c r="B104" s="11">
        <v>5817</v>
      </c>
      <c r="C104" s="11">
        <v>4495</v>
      </c>
      <c r="D104" s="25">
        <f t="shared" si="3"/>
        <v>10312</v>
      </c>
      <c r="F104" s="40"/>
    </row>
    <row r="105" spans="1:6" ht="12.75">
      <c r="A105" s="36" t="s">
        <v>36</v>
      </c>
      <c r="B105" s="11">
        <v>20864</v>
      </c>
      <c r="C105" s="11">
        <v>260</v>
      </c>
      <c r="D105" s="25">
        <f t="shared" si="3"/>
        <v>21124</v>
      </c>
      <c r="F105" s="40"/>
    </row>
    <row r="106" spans="1:6" ht="12.75">
      <c r="A106" s="36" t="s">
        <v>68</v>
      </c>
      <c r="B106" s="11">
        <v>6647</v>
      </c>
      <c r="C106" s="11">
        <v>211</v>
      </c>
      <c r="D106" s="25">
        <f t="shared" si="3"/>
        <v>6858</v>
      </c>
      <c r="F106" s="40"/>
    </row>
    <row r="107" spans="1:6" ht="12.75">
      <c r="A107" s="36" t="s">
        <v>37</v>
      </c>
      <c r="B107" s="11">
        <v>7393</v>
      </c>
      <c r="C107" s="11">
        <v>198</v>
      </c>
      <c r="D107" s="25">
        <f t="shared" si="3"/>
        <v>7591</v>
      </c>
      <c r="F107" s="40"/>
    </row>
    <row r="108" spans="1:6" ht="12.75">
      <c r="A108" s="36" t="s">
        <v>38</v>
      </c>
      <c r="B108" s="11">
        <v>6933</v>
      </c>
      <c r="C108" s="11">
        <v>181</v>
      </c>
      <c r="D108" s="25">
        <f t="shared" si="3"/>
        <v>7114</v>
      </c>
      <c r="F108" s="40"/>
    </row>
    <row r="109" spans="1:6" ht="12.75">
      <c r="A109" s="36" t="s">
        <v>39</v>
      </c>
      <c r="B109" s="11">
        <v>1836</v>
      </c>
      <c r="C109" s="11">
        <v>7597</v>
      </c>
      <c r="D109" s="25">
        <f t="shared" si="3"/>
        <v>9433</v>
      </c>
      <c r="F109" s="40"/>
    </row>
    <row r="110" spans="1:6" ht="12.75">
      <c r="A110" s="36" t="s">
        <v>40</v>
      </c>
      <c r="B110" s="11">
        <v>2269</v>
      </c>
      <c r="C110" s="11">
        <v>1218</v>
      </c>
      <c r="D110" s="25">
        <f t="shared" si="3"/>
        <v>3487</v>
      </c>
      <c r="F110" s="40"/>
    </row>
    <row r="111" spans="1:6" ht="12.75">
      <c r="A111" s="36" t="s">
        <v>41</v>
      </c>
      <c r="B111" s="11">
        <v>5541</v>
      </c>
      <c r="C111" s="11">
        <v>101</v>
      </c>
      <c r="D111" s="25">
        <f t="shared" si="3"/>
        <v>5642</v>
      </c>
      <c r="F111" s="40"/>
    </row>
    <row r="112" spans="1:6" ht="12.75">
      <c r="A112" s="36" t="s">
        <v>42</v>
      </c>
      <c r="B112" s="11">
        <v>3631</v>
      </c>
      <c r="C112" s="11">
        <v>6169</v>
      </c>
      <c r="D112" s="25">
        <f t="shared" si="3"/>
        <v>9800</v>
      </c>
      <c r="F112" s="40"/>
    </row>
    <row r="113" spans="1:6" ht="12.75">
      <c r="A113" s="36" t="s">
        <v>43</v>
      </c>
      <c r="B113" s="11">
        <v>20547</v>
      </c>
      <c r="C113" s="11">
        <v>125</v>
      </c>
      <c r="D113" s="25">
        <f t="shared" si="3"/>
        <v>20672</v>
      </c>
      <c r="F113" s="40"/>
    </row>
    <row r="114" spans="1:6" ht="12.75">
      <c r="A114" s="36" t="s">
        <v>45</v>
      </c>
      <c r="B114" s="3">
        <v>13367</v>
      </c>
      <c r="C114" s="3">
        <v>49026</v>
      </c>
      <c r="D114" s="25">
        <f t="shared" si="3"/>
        <v>62393</v>
      </c>
      <c r="F114" s="40"/>
    </row>
    <row r="115" spans="1:6" ht="13.5" thickBot="1">
      <c r="A115" s="41" t="s">
        <v>44</v>
      </c>
      <c r="B115" s="14">
        <v>1614</v>
      </c>
      <c r="C115" s="11">
        <v>714</v>
      </c>
      <c r="D115" s="25">
        <f t="shared" si="3"/>
        <v>2328</v>
      </c>
      <c r="F115" s="40"/>
    </row>
    <row r="116" spans="1:4" ht="13.5" thickBot="1">
      <c r="A116" s="37" t="s">
        <v>2</v>
      </c>
      <c r="B116" s="12">
        <f>SUM(B95:B115)</f>
        <v>160528</v>
      </c>
      <c r="C116" s="15">
        <f>C95+C96+C97+C98+C99+C100+C101+C102+C103+C104+C105+C106+C107+C108+C109+C110+C111+C112+C113+C114+C115</f>
        <v>104558</v>
      </c>
      <c r="D116" s="38">
        <f t="shared" si="3"/>
        <v>265086</v>
      </c>
    </row>
    <row r="117" spans="2:3" ht="12.75">
      <c r="B117" s="16"/>
      <c r="C117" s="16"/>
    </row>
    <row r="118" ht="12.75">
      <c r="B118" s="16"/>
    </row>
    <row r="121" ht="18.75" customHeight="1"/>
  </sheetData>
  <sheetProtection/>
  <mergeCells count="20">
    <mergeCell ref="D67:D70"/>
    <mergeCell ref="A4:D4"/>
    <mergeCell ref="A6:D6"/>
    <mergeCell ref="A65:D65"/>
    <mergeCell ref="A63:D63"/>
    <mergeCell ref="A64:D64"/>
    <mergeCell ref="B61:D61"/>
    <mergeCell ref="B7:C7"/>
    <mergeCell ref="A5:D5"/>
    <mergeCell ref="C68:C70"/>
    <mergeCell ref="B68:B70"/>
    <mergeCell ref="A67:A70"/>
    <mergeCell ref="B67:C67"/>
    <mergeCell ref="B1:D1"/>
    <mergeCell ref="B2:D2"/>
    <mergeCell ref="B60:D60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2018-01-11T07:00:07Z</cp:lastPrinted>
  <dcterms:created xsi:type="dcterms:W3CDTF">2000-02-22T04:45:26Z</dcterms:created>
  <dcterms:modified xsi:type="dcterms:W3CDTF">2018-03-05T05:02:46Z</dcterms:modified>
  <cp:category/>
  <cp:version/>
  <cp:contentType/>
  <cp:contentStatus/>
</cp:coreProperties>
</file>