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15" windowWidth="3300" windowHeight="4290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'Прикрепление'!$A$1:$D$149</definedName>
    <definedName name="ТабВзр">'Прикрепление'!#REF!</definedName>
    <definedName name="ТабДет">'Прикрепление'!#REF!</definedName>
    <definedName name="ТабЖк">'Прикрепление'!#REF!</definedName>
    <definedName name="ТаблСоотв">#REF!</definedName>
    <definedName name="ТабОвп">'Прикрепление'!#REF!</definedName>
    <definedName name="ТабСтд">'Прикрепление'!#REF!</definedName>
    <definedName name="ТабСтм">'Прикрепление'!#REF!</definedName>
  </definedNames>
  <calcPr fullCalcOnLoad="1"/>
</workbook>
</file>

<file path=xl/sharedStrings.xml><?xml version="1.0" encoding="utf-8"?>
<sst xmlns="http://schemas.openxmlformats.org/spreadsheetml/2006/main" count="142" uniqueCount="78">
  <si>
    <t>ВСЕГО</t>
  </si>
  <si>
    <t>ИТОГО по СМО</t>
  </si>
  <si>
    <t>СТОМАТОЛОГИИ (взр.)</t>
  </si>
  <si>
    <t>СТОМАТОЛОГИИ (дети)</t>
  </si>
  <si>
    <t>МАКС-М</t>
  </si>
  <si>
    <t xml:space="preserve">ИТОГО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</si>
  <si>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</si>
  <si>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</si>
  <si>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</si>
  <si>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</si>
  <si>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</si>
  <si>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СТОМАТОЛОГИЯ</t>
  </si>
  <si>
    <t>ОСНОВНАЯ ПОЛИКЛИНИКА</t>
  </si>
  <si>
    <t>Медицинские организации</t>
  </si>
  <si>
    <t>НУЗ "Узловая пол-ка на ст. Томск-2"</t>
  </si>
  <si>
    <t>ЗАО "ЦСМ" (взр.)</t>
  </si>
  <si>
    <t xml:space="preserve">Прикрепленная численность для финансирования </t>
  </si>
  <si>
    <t>ЗАО "ЦСМ"</t>
  </si>
  <si>
    <t>Прикреплено граждан в разрезе СМО</t>
  </si>
  <si>
    <t>СОГАЗ-Мед</t>
  </si>
  <si>
    <t>ООО "Сибмедцентр"</t>
  </si>
  <si>
    <t>ООО "СИБМЕДЦЕНТР"</t>
  </si>
  <si>
    <t xml:space="preserve">ФКУЗ "МСЧ МВД России по Томской области" </t>
  </si>
  <si>
    <t>ОГБУЗ "СП №1"</t>
  </si>
  <si>
    <t>ОГАУЗ "Поликлиника №8"</t>
  </si>
  <si>
    <t>ОГАУЗ "Поликлиника №10"</t>
  </si>
  <si>
    <t>ОГБУЗ "Больница №2"</t>
  </si>
  <si>
    <t>ОГБУЗ "МСЧ №1"</t>
  </si>
  <si>
    <t>ФГБУЗ Поликлиника ТНЦ СО РАН</t>
  </si>
  <si>
    <t>ОГАУЗ "Межвузовская больница"</t>
  </si>
  <si>
    <t>ОГБУЗ "ДСП №1"</t>
  </si>
  <si>
    <t>ОГБУЗ "ДСП №2"</t>
  </si>
  <si>
    <t>ОГАУЗ "Поликлиника №1"</t>
  </si>
  <si>
    <t>ОГАУЗ "Поликлиника №3"</t>
  </si>
  <si>
    <t>ОГАУЗ "Поликлиника №4"</t>
  </si>
  <si>
    <t>ОГАУЗ МСЧ "Строитель"</t>
  </si>
  <si>
    <t>ОГАУЗ "ГКБ №3"</t>
  </si>
  <si>
    <t>ОГБУЗ "МСЧ №2" (взр.)</t>
  </si>
  <si>
    <t>ОГБУЗ "МСЧ №2" (дети)</t>
  </si>
  <si>
    <t>ФГБУЗ Поликлиника ТНЦ СО РАН (взр.)</t>
  </si>
  <si>
    <t>ФГБУЗ Поликлиника ТНЦ СО РАН (дети)</t>
  </si>
  <si>
    <t>ОГАУЗ "ДГБ №1"</t>
  </si>
  <si>
    <t>ОГАУЗ "ДГБ №2"</t>
  </si>
  <si>
    <t>ОГАУЗ "Поликлиника №10" (ОВП)</t>
  </si>
  <si>
    <t>ОГАУЗ "Поликлиника №3" (ОВП)</t>
  </si>
  <si>
    <t>ОГБУЗ "Роддом №1"</t>
  </si>
  <si>
    <t>ОГБУЗ "Роддом им.Н.А.Семашко"</t>
  </si>
  <si>
    <t>ОГАУЗ "Роддом №4"</t>
  </si>
  <si>
    <t>ОГБУЗ "СРБ №1"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</si>
  <si>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</si>
  <si>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</si>
  <si>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</si>
  <si>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</si>
  <si>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</si>
  <si>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</si>
  <si>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</si>
  <si>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</si>
  <si>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</si>
  <si>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</si>
  <si>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</si>
  <si>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</si>
  <si>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</si>
  <si>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</si>
  <si>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</si>
  <si>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</si>
  <si>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>ОГБУЗ "Моряковская УБ"</t>
  </si>
  <si>
    <t xml:space="preserve">ФГБУ СибФНКЦ ФМБА России </t>
  </si>
  <si>
    <t>ОГАУЗ "Томская РБ"</t>
  </si>
  <si>
    <t>ООО "Аб ово мед"</t>
  </si>
  <si>
    <t>ГБОУ ВПО СибГМУ Минздрава России</t>
  </si>
  <si>
    <t>ОГАУЗ "Кожевниковская РБ"</t>
  </si>
  <si>
    <t>ЗАО "ЦСМ" (дети)</t>
  </si>
  <si>
    <t xml:space="preserve">  в разрезе СМО по состоянию на 01.06.2017  </t>
  </si>
  <si>
    <t xml:space="preserve">  Численность застрахованных лиц, прикрепленных к медицинским организациям, </t>
  </si>
  <si>
    <t xml:space="preserve"> в разрезе СМО по состоянию на 01.06.2017</t>
  </si>
  <si>
    <t xml:space="preserve">Численность застрахованных лиц, прикрепленных к медицинским организациям, </t>
  </si>
  <si>
    <t>расположенным на территории г.Томска, оказывающим первичную медико-санитарную помощь,</t>
  </si>
  <si>
    <t xml:space="preserve">расположенным на территории Томской области, оказывающим первичную медико-санитарную помощь,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</si>
</sst>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/>
    </xf>
    <xf numFmtId="0" fontId="4" fillId="24" borderId="13" xfId="0" applyFont="1" applyFill="1" applyBorder="1" applyAlignment="1">
      <alignment horizontal="right" indent="1"/>
    </xf>
    <xf numFmtId="0" fontId="3" fillId="24" borderId="12" xfId="0" applyFont="1" applyFill="1" applyBorder="1" applyAlignment="1">
      <alignment/>
    </xf>
    <xf numFmtId="0" fontId="4" fillId="24" borderId="14" xfId="0" applyFont="1" applyFill="1" applyBorder="1" applyAlignment="1">
      <alignment horizontal="right" indent="1"/>
    </xf>
    <xf numFmtId="0" fontId="2" fillId="24" borderId="15" xfId="0" applyFont="1" applyFill="1" applyBorder="1" applyAlignment="1">
      <alignment horizontal="right" indent="1"/>
    </xf>
    <xf numFmtId="0" fontId="5" fillId="24" borderId="15" xfId="0" applyFont="1" applyFill="1" applyBorder="1" applyAlignment="1">
      <alignment horizontal="right" indent="1"/>
    </xf>
    <xf numFmtId="0" fontId="4" fillId="24" borderId="15" xfId="0" applyFont="1" applyFill="1" applyBorder="1" applyAlignment="1">
      <alignment horizontal="right" indent="1"/>
    </xf>
    <xf numFmtId="0" fontId="1" fillId="0" borderId="12" xfId="0" applyFont="1" applyBorder="1" applyAlignment="1">
      <alignment/>
    </xf>
    <xf numFmtId="0" fontId="3" fillId="24" borderId="16" xfId="0" applyFont="1" applyFill="1" applyBorder="1" applyAlignment="1">
      <alignment/>
    </xf>
    <xf numFmtId="0" fontId="4" fillId="24" borderId="17" xfId="0" applyFont="1" applyFill="1" applyBorder="1" applyAlignment="1">
      <alignment horizontal="right" indent="1"/>
    </xf>
    <xf numFmtId="0" fontId="4" fillId="24" borderId="18" xfId="0" applyFont="1" applyFill="1" applyBorder="1" applyAlignment="1">
      <alignment horizontal="right" indent="1"/>
    </xf>
    <xf numFmtId="0" fontId="3" fillId="24" borderId="0" xfId="0" applyFont="1" applyFill="1" applyBorder="1" applyAlignment="1">
      <alignment/>
    </xf>
    <xf numFmtId="0" fontId="3" fillId="24" borderId="15" xfId="0" applyFont="1" applyFill="1" applyBorder="1" applyAlignment="1">
      <alignment horizontal="center"/>
    </xf>
    <xf numFmtId="0" fontId="1" fillId="24" borderId="12" xfId="0" applyFont="1" applyFill="1" applyBorder="1" applyAlignment="1">
      <alignment vertical="center"/>
    </xf>
    <xf numFmtId="0" fontId="3" fillId="24" borderId="19" xfId="0" applyFont="1" applyFill="1" applyBorder="1" applyAlignment="1">
      <alignment vertical="center"/>
    </xf>
    <xf numFmtId="0" fontId="3" fillId="24" borderId="14" xfId="0" applyFont="1" applyFill="1" applyBorder="1" applyAlignment="1">
      <alignment horizontal="right" indent="1"/>
    </xf>
    <xf numFmtId="0" fontId="1" fillId="24" borderId="15" xfId="0" applyFont="1" applyFill="1" applyBorder="1" applyAlignment="1">
      <alignment horizontal="right" indent="1"/>
    </xf>
    <xf numFmtId="0" fontId="1" fillId="24" borderId="14" xfId="0" applyFont="1" applyFill="1" applyBorder="1" applyAlignment="1">
      <alignment horizontal="right" indent="1"/>
    </xf>
    <xf numFmtId="0" fontId="1" fillId="24" borderId="12" xfId="0" applyFont="1" applyFill="1" applyBorder="1" applyAlignment="1">
      <alignment horizontal="right" indent="1"/>
    </xf>
    <xf numFmtId="0" fontId="3" fillId="24" borderId="17" xfId="0" applyFont="1" applyFill="1" applyBorder="1" applyAlignment="1">
      <alignment horizontal="right" indent="1"/>
    </xf>
    <xf numFmtId="0" fontId="4" fillId="24" borderId="0" xfId="0" applyFont="1" applyFill="1" applyBorder="1" applyAlignment="1">
      <alignment horizontal="right" indent="1"/>
    </xf>
    <xf numFmtId="0" fontId="1" fillId="0" borderId="0" xfId="0" applyFont="1" applyBorder="1" applyAlignment="1">
      <alignment/>
    </xf>
    <xf numFmtId="0" fontId="1" fillId="24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3" fillId="24" borderId="17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 indent="1"/>
    </xf>
    <xf numFmtId="0" fontId="1" fillId="0" borderId="15" xfId="0" applyFont="1" applyFill="1" applyBorder="1" applyAlignment="1">
      <alignment horizontal="right" indent="1"/>
    </xf>
    <xf numFmtId="0" fontId="3" fillId="0" borderId="17" xfId="0" applyFont="1" applyFill="1" applyBorder="1" applyAlignment="1">
      <alignment horizontal="right" indent="1"/>
    </xf>
    <xf numFmtId="0" fontId="3" fillId="0" borderId="12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 indent="1"/>
    </xf>
    <xf numFmtId="0" fontId="1" fillId="0" borderId="12" xfId="0" applyFont="1" applyFill="1" applyBorder="1" applyAlignment="1">
      <alignment horizontal="right" indent="1"/>
    </xf>
    <xf numFmtId="0" fontId="1" fillId="0" borderId="14" xfId="0" applyFont="1" applyFill="1" applyBorder="1" applyAlignment="1">
      <alignment horizontal="right" indent="1"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inden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7" xfId="0" applyFont="1" applyFill="1" applyBorder="1" applyAlignment="1">
      <alignment horizontal="right" indent="1"/>
    </xf>
    <xf numFmtId="0" fontId="1" fillId="24" borderId="14" xfId="0" applyFont="1" applyFill="1" applyBorder="1" applyAlignment="1">
      <alignment vertical="center"/>
    </xf>
    <xf numFmtId="0" fontId="1" fillId="24" borderId="16" xfId="0" applyFont="1" applyFill="1" applyBorder="1" applyAlignment="1">
      <alignment vertical="center"/>
    </xf>
    <xf numFmtId="0" fontId="3" fillId="0" borderId="10" xfId="0" applyFont="1" applyBorder="1" applyAlignment="1">
      <alignment horizontal="left"/>
    </xf>
    <xf numFmtId="0" fontId="3" fillId="24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4" fillId="24" borderId="22" xfId="0" applyFont="1" applyFill="1" applyBorder="1" applyAlignment="1">
      <alignment horizontal="center"/>
    </xf>
    <xf numFmtId="0" fontId="4" fillId="24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D149"/>
  <sheetViews>
    <sheetView tabSelected="1" zoomScalePageLayoutView="0" workbookViewId="0" topLeftCell="A55">
      <selection activeCell="G69" sqref="G69"/>
    </sheetView>
  </sheetViews>
  <sheetFormatPr defaultColWidth="9.00390625" defaultRowHeight="12.75"/>
  <cols>
    <col min="1" max="1" width="41.875" style="1" customWidth="1"/>
    <col min="2" max="2" width="21.125" style="41" customWidth="1"/>
    <col min="3" max="3" width="20.625" style="2" customWidth="1"/>
    <col min="4" max="4" width="20.875" style="1" customWidth="1"/>
    <col min="5" max="8" width="9.125" style="1" customWidth="1"/>
    <col min="9" max="9" width="8.75390625" style="1" customWidth="1"/>
    <col min="10" max="16384" width="9.125" style="1" customWidth="1"/>
  </cols>
  <sheetData>
    <row r="1" spans="1:4" ht="12.75">
      <c r="A1" s="68" t="s">
        <v>73</v>
      </c>
      <c r="B1" s="68"/>
      <c r="C1" s="68"/>
      <c r="D1" s="68"/>
    </row>
    <row r="2" spans="1:4" ht="12.75">
      <c r="A2" s="68" t="s">
        <v>76</v>
      </c>
      <c r="B2" s="68"/>
      <c r="C2" s="68"/>
      <c r="D2" s="68"/>
    </row>
    <row r="3" spans="1:4" ht="13.5" thickBot="1">
      <c r="A3" s="68" t="s">
        <v>74</v>
      </c>
      <c r="B3" s="68"/>
      <c r="C3" s="68"/>
      <c r="D3" s="68"/>
    </row>
    <row r="4" spans="1:4" ht="13.5" customHeight="1" thickBot="1">
      <c r="A4" s="51" t="s">
        <v>13</v>
      </c>
      <c r="B4" s="70" t="s">
        <v>18</v>
      </c>
      <c r="C4" s="71"/>
      <c r="D4" s="51" t="s">
        <v>16</v>
      </c>
    </row>
    <row r="5" spans="1:4" ht="12.75" customHeight="1">
      <c r="A5" s="52"/>
      <c r="B5" s="56" t="s">
        <v>19</v>
      </c>
      <c r="C5" s="56" t="s">
        <v>4</v>
      </c>
      <c r="D5" s="54"/>
    </row>
    <row r="6" spans="1:4" ht="13.5" customHeight="1" thickBot="1">
      <c r="A6" s="53"/>
      <c r="B6" s="58"/>
      <c r="C6" s="57"/>
      <c r="D6" s="55"/>
    </row>
    <row r="7" spans="1:4" ht="12.75">
      <c r="A7" s="3" t="s">
        <v>2</v>
      </c>
      <c r="B7" s="42"/>
      <c r="C7" s="31"/>
      <c r="D7" s="4"/>
    </row>
    <row r="8" spans="1:4" ht="11.25" customHeight="1">
      <c r="A8" s="5" t="s">
        <v>23</v>
      </c>
      <c r="B8" s="39">
        <v>127323</v>
      </c>
      <c r="C8" s="22">
        <v>124811</v>
      </c>
      <c r="D8" s="6">
        <f aca="true" t="shared" si="0" ref="D8:D17">SUM(B8:C8)</f>
        <v>252134</v>
      </c>
    </row>
    <row r="9" spans="1:4" ht="12.75">
      <c r="A9" s="5" t="s">
        <v>24</v>
      </c>
      <c r="B9" s="39">
        <v>9572</v>
      </c>
      <c r="C9" s="22">
        <v>7902</v>
      </c>
      <c r="D9" s="6">
        <f t="shared" si="0"/>
        <v>17474</v>
      </c>
    </row>
    <row r="10" spans="1:4" ht="12.75">
      <c r="A10" s="5" t="s">
        <v>25</v>
      </c>
      <c r="B10" s="39">
        <v>49910</v>
      </c>
      <c r="C10" s="22">
        <v>36174</v>
      </c>
      <c r="D10" s="6">
        <f t="shared" si="0"/>
        <v>86084</v>
      </c>
    </row>
    <row r="11" spans="1:4" ht="12.75">
      <c r="A11" s="5" t="s">
        <v>26</v>
      </c>
      <c r="B11" s="39">
        <v>5496</v>
      </c>
      <c r="C11" s="22">
        <v>5725</v>
      </c>
      <c r="D11" s="6">
        <f t="shared" si="0"/>
        <v>11221</v>
      </c>
    </row>
    <row r="12" spans="1:4" ht="12.75">
      <c r="A12" s="5" t="s">
        <v>27</v>
      </c>
      <c r="B12" s="39">
        <v>1477</v>
      </c>
      <c r="C12" s="22">
        <v>3064</v>
      </c>
      <c r="D12" s="6">
        <f t="shared" si="0"/>
        <v>4541</v>
      </c>
    </row>
    <row r="13" spans="1:4" ht="12.75">
      <c r="A13" s="5" t="s">
        <v>28</v>
      </c>
      <c r="B13" s="39">
        <v>7309</v>
      </c>
      <c r="C13" s="22">
        <v>4992</v>
      </c>
      <c r="D13" s="6">
        <f t="shared" si="0"/>
        <v>12301</v>
      </c>
    </row>
    <row r="14" spans="1:4" ht="12.75">
      <c r="A14" s="5" t="s">
        <v>29</v>
      </c>
      <c r="B14" s="39">
        <v>16130</v>
      </c>
      <c r="C14" s="22">
        <v>28936</v>
      </c>
      <c r="D14" s="6">
        <f t="shared" si="0"/>
        <v>45066</v>
      </c>
    </row>
    <row r="15" spans="1:4" ht="11.25" customHeight="1">
      <c r="A15" s="5" t="s">
        <v>22</v>
      </c>
      <c r="B15" s="39">
        <v>1144</v>
      </c>
      <c r="C15" s="22">
        <v>1543</v>
      </c>
      <c r="D15" s="6">
        <f t="shared" si="0"/>
        <v>2687</v>
      </c>
    </row>
    <row r="16" spans="1:4" ht="12" customHeight="1">
      <c r="A16" s="5" t="s">
        <v>14</v>
      </c>
      <c r="B16" s="39">
        <v>177</v>
      </c>
      <c r="C16" s="22">
        <v>82</v>
      </c>
      <c r="D16" s="6">
        <f t="shared" si="0"/>
        <v>259</v>
      </c>
    </row>
    <row r="17" spans="1:4" ht="14.25" customHeight="1" thickBot="1">
      <c r="A17" s="7" t="s">
        <v>1</v>
      </c>
      <c r="B17" s="35">
        <f>SUM(B8:B16)</f>
        <v>218538</v>
      </c>
      <c r="C17" s="20">
        <f>SUM(C8:C16)</f>
        <v>213229</v>
      </c>
      <c r="D17" s="6">
        <f t="shared" si="0"/>
        <v>431767</v>
      </c>
    </row>
    <row r="18" spans="1:4" ht="12.75">
      <c r="A18" s="3" t="s">
        <v>3</v>
      </c>
      <c r="B18" s="33"/>
      <c r="C18" s="21"/>
      <c r="D18" s="10"/>
    </row>
    <row r="19" spans="1:4" ht="12.75">
      <c r="A19" s="5" t="s">
        <v>30</v>
      </c>
      <c r="B19" s="40">
        <v>14801</v>
      </c>
      <c r="C19" s="22">
        <v>24563</v>
      </c>
      <c r="D19" s="8">
        <f>SUM(B19:C19)</f>
        <v>39364</v>
      </c>
    </row>
    <row r="20" spans="1:4" ht="12.75">
      <c r="A20" s="5" t="s">
        <v>31</v>
      </c>
      <c r="B20" s="40">
        <v>19362</v>
      </c>
      <c r="C20" s="22">
        <v>32334</v>
      </c>
      <c r="D20" s="8">
        <f>SUM(B20:C20)</f>
        <v>51696</v>
      </c>
    </row>
    <row r="21" spans="1:4" ht="12.75">
      <c r="A21" s="5" t="s">
        <v>28</v>
      </c>
      <c r="B21" s="40">
        <v>2239</v>
      </c>
      <c r="C21" s="22">
        <v>2518</v>
      </c>
      <c r="D21" s="8">
        <f>SUM(B21:C21)</f>
        <v>4757</v>
      </c>
    </row>
    <row r="22" spans="1:4" ht="13.5" thickBot="1">
      <c r="A22" s="7" t="s">
        <v>1</v>
      </c>
      <c r="B22" s="32">
        <f>SUM(B19:B21)</f>
        <v>36402</v>
      </c>
      <c r="C22" s="32">
        <f>SUM(C19:C21)</f>
        <v>59415</v>
      </c>
      <c r="D22" s="8">
        <f>SUM(B22:C22)</f>
        <v>95817</v>
      </c>
    </row>
    <row r="23" spans="1:4" ht="12.75">
      <c r="A23" s="3" t="s">
        <v>12</v>
      </c>
      <c r="B23" s="36"/>
      <c r="C23" s="36"/>
      <c r="D23" s="11"/>
    </row>
    <row r="24" spans="1:4" ht="12.75">
      <c r="A24" s="27" t="s">
        <v>32</v>
      </c>
      <c r="B24" s="40">
        <v>12063</v>
      </c>
      <c r="C24" s="22">
        <v>14460</v>
      </c>
      <c r="D24" s="8">
        <f aca="true" t="shared" si="1" ref="D24:D34">SUM(B24:C24)</f>
        <v>26523</v>
      </c>
    </row>
    <row r="25" spans="1:4" ht="12.75" customHeight="1">
      <c r="A25" s="27" t="s">
        <v>33</v>
      </c>
      <c r="B25" s="40">
        <v>17910</v>
      </c>
      <c r="C25" s="22">
        <v>17021</v>
      </c>
      <c r="D25" s="8">
        <f t="shared" si="1"/>
        <v>34931</v>
      </c>
    </row>
    <row r="26" spans="1:4" ht="12.75">
      <c r="A26" s="27" t="s">
        <v>34</v>
      </c>
      <c r="B26" s="40">
        <v>28778</v>
      </c>
      <c r="C26" s="22">
        <v>28308</v>
      </c>
      <c r="D26" s="8">
        <f t="shared" si="1"/>
        <v>57086</v>
      </c>
    </row>
    <row r="27" spans="1:4" ht="12.75">
      <c r="A27" s="27" t="s">
        <v>35</v>
      </c>
      <c r="B27" s="40">
        <v>16717</v>
      </c>
      <c r="C27" s="22">
        <v>13492</v>
      </c>
      <c r="D27" s="8">
        <f t="shared" si="1"/>
        <v>30209</v>
      </c>
    </row>
    <row r="28" spans="1:4" ht="12.75">
      <c r="A28" s="27" t="s">
        <v>24</v>
      </c>
      <c r="B28" s="40">
        <v>8592</v>
      </c>
      <c r="C28" s="22">
        <v>6827</v>
      </c>
      <c r="D28" s="8">
        <f t="shared" si="1"/>
        <v>15419</v>
      </c>
    </row>
    <row r="29" spans="1:4" ht="12" customHeight="1">
      <c r="A29" s="27" t="s">
        <v>25</v>
      </c>
      <c r="B29" s="40">
        <v>30200</v>
      </c>
      <c r="C29" s="22">
        <v>21462</v>
      </c>
      <c r="D29" s="8">
        <f t="shared" si="1"/>
        <v>51662</v>
      </c>
    </row>
    <row r="30" spans="1:4" ht="12.75">
      <c r="A30" s="27" t="s">
        <v>26</v>
      </c>
      <c r="B30" s="40">
        <v>14146</v>
      </c>
      <c r="C30" s="22">
        <v>16147</v>
      </c>
      <c r="D30" s="8">
        <f t="shared" si="1"/>
        <v>30293</v>
      </c>
    </row>
    <row r="31" spans="1:4" ht="12.75">
      <c r="A31" s="27" t="s">
        <v>36</v>
      </c>
      <c r="B31" s="40">
        <v>23495</v>
      </c>
      <c r="C31" s="22">
        <v>20828</v>
      </c>
      <c r="D31" s="8">
        <f t="shared" si="1"/>
        <v>44323</v>
      </c>
    </row>
    <row r="32" spans="1:4" ht="12.75">
      <c r="A32" s="27" t="s">
        <v>27</v>
      </c>
      <c r="B32" s="40">
        <v>1553</v>
      </c>
      <c r="C32" s="22">
        <v>2864</v>
      </c>
      <c r="D32" s="8">
        <f t="shared" si="1"/>
        <v>4417</v>
      </c>
    </row>
    <row r="33" spans="1:4" ht="12.75">
      <c r="A33" s="27" t="s">
        <v>37</v>
      </c>
      <c r="B33" s="40">
        <v>36204</v>
      </c>
      <c r="C33" s="22">
        <v>24764</v>
      </c>
      <c r="D33" s="8">
        <f t="shared" si="1"/>
        <v>60968</v>
      </c>
    </row>
    <row r="34" spans="1:4" ht="12.75">
      <c r="A34" s="27" t="s">
        <v>38</v>
      </c>
      <c r="B34" s="40">
        <v>9768</v>
      </c>
      <c r="C34" s="22">
        <v>12237</v>
      </c>
      <c r="D34" s="8">
        <f t="shared" si="1"/>
        <v>22005</v>
      </c>
    </row>
    <row r="35" spans="1:4" ht="14.25" customHeight="1">
      <c r="A35" s="27" t="s">
        <v>20</v>
      </c>
      <c r="B35" s="39">
        <v>910</v>
      </c>
      <c r="C35" s="23">
        <v>1</v>
      </c>
      <c r="D35" s="8">
        <f>B35+C35</f>
        <v>911</v>
      </c>
    </row>
    <row r="36" spans="1:4" ht="12.75">
      <c r="A36" s="27" t="s">
        <v>39</v>
      </c>
      <c r="B36" s="40">
        <v>7186</v>
      </c>
      <c r="C36" s="22">
        <v>4846</v>
      </c>
      <c r="D36" s="8">
        <f aca="true" t="shared" si="2" ref="D36:D48">SUM(B36:C36)</f>
        <v>12032</v>
      </c>
    </row>
    <row r="37" spans="1:4" ht="12.75">
      <c r="A37" s="27" t="s">
        <v>40</v>
      </c>
      <c r="B37" s="40">
        <v>2398</v>
      </c>
      <c r="C37" s="22">
        <v>2816</v>
      </c>
      <c r="D37" s="8">
        <f t="shared" si="2"/>
        <v>5214</v>
      </c>
    </row>
    <row r="38" spans="1:4" ht="12.75">
      <c r="A38" s="27" t="s">
        <v>29</v>
      </c>
      <c r="B38" s="40">
        <v>13848</v>
      </c>
      <c r="C38" s="22">
        <v>25187</v>
      </c>
      <c r="D38" s="8">
        <f t="shared" si="2"/>
        <v>39035</v>
      </c>
    </row>
    <row r="39" spans="1:4" ht="12.75">
      <c r="A39" s="27" t="s">
        <v>14</v>
      </c>
      <c r="B39" s="40">
        <v>163</v>
      </c>
      <c r="C39" s="22">
        <v>84</v>
      </c>
      <c r="D39" s="8">
        <f t="shared" si="2"/>
        <v>247</v>
      </c>
    </row>
    <row r="40" spans="1:4" ht="12.75">
      <c r="A40" s="28" t="s">
        <v>22</v>
      </c>
      <c r="B40" s="40">
        <v>1821</v>
      </c>
      <c r="C40" s="22">
        <v>2418</v>
      </c>
      <c r="D40" s="8">
        <f t="shared" si="2"/>
        <v>4239</v>
      </c>
    </row>
    <row r="41" spans="1:4" ht="12.75">
      <c r="A41" s="27" t="s">
        <v>15</v>
      </c>
      <c r="B41" s="40">
        <v>9689</v>
      </c>
      <c r="C41" s="22">
        <v>8524</v>
      </c>
      <c r="D41" s="8">
        <f t="shared" si="2"/>
        <v>18213</v>
      </c>
    </row>
    <row r="42" spans="1:4" ht="12.75">
      <c r="A42" s="27" t="s">
        <v>71</v>
      </c>
      <c r="B42" s="40">
        <v>625</v>
      </c>
      <c r="C42" s="22">
        <v>1498</v>
      </c>
      <c r="D42" s="8">
        <f t="shared" si="2"/>
        <v>2123</v>
      </c>
    </row>
    <row r="43" spans="1:4" ht="12.75">
      <c r="A43" s="27" t="s">
        <v>41</v>
      </c>
      <c r="B43" s="40">
        <v>8203</v>
      </c>
      <c r="C43" s="22">
        <v>13068</v>
      </c>
      <c r="D43" s="8">
        <f t="shared" si="2"/>
        <v>21271</v>
      </c>
    </row>
    <row r="44" spans="1:4" ht="12.75">
      <c r="A44" s="27" t="s">
        <v>42</v>
      </c>
      <c r="B44" s="40">
        <v>22009</v>
      </c>
      <c r="C44" s="22">
        <v>39568</v>
      </c>
      <c r="D44" s="8">
        <f t="shared" si="2"/>
        <v>61577</v>
      </c>
    </row>
    <row r="45" spans="1:4" ht="12.75">
      <c r="A45" s="27" t="s">
        <v>43</v>
      </c>
      <c r="B45" s="40">
        <v>906</v>
      </c>
      <c r="C45" s="22">
        <v>703</v>
      </c>
      <c r="D45" s="8">
        <f t="shared" si="2"/>
        <v>1609</v>
      </c>
    </row>
    <row r="46" spans="1:4" s="26" customFormat="1" ht="12.75">
      <c r="A46" s="27" t="s">
        <v>44</v>
      </c>
      <c r="B46" s="40">
        <v>1987</v>
      </c>
      <c r="C46" s="22">
        <v>1943</v>
      </c>
      <c r="D46" s="8">
        <f t="shared" si="2"/>
        <v>3930</v>
      </c>
    </row>
    <row r="47" spans="1:4" s="26" customFormat="1" ht="12.75">
      <c r="A47" s="27" t="s">
        <v>68</v>
      </c>
      <c r="B47" s="40">
        <v>34</v>
      </c>
      <c r="C47" s="22">
        <v>22</v>
      </c>
      <c r="D47" s="8">
        <f t="shared" si="2"/>
        <v>56</v>
      </c>
    </row>
    <row r="48" spans="1:4" s="26" customFormat="1" ht="12.75">
      <c r="A48" s="27" t="s">
        <v>69</v>
      </c>
      <c r="B48" s="39">
        <v>149</v>
      </c>
      <c r="C48" s="23">
        <v>462</v>
      </c>
      <c r="D48" s="8">
        <f t="shared" si="2"/>
        <v>611</v>
      </c>
    </row>
    <row r="49" spans="1:4" ht="13.5" thickBot="1">
      <c r="A49" s="29" t="s">
        <v>10</v>
      </c>
      <c r="B49" s="43">
        <f>SUM(B45:B46)</f>
        <v>2893</v>
      </c>
      <c r="C49" s="43">
        <f>SUM(C45:C46)</f>
        <v>2646</v>
      </c>
      <c r="D49" s="43">
        <f>SUM(D45:D46)</f>
        <v>5539</v>
      </c>
    </row>
    <row r="50" spans="1:4" ht="12.75">
      <c r="A50" s="7" t="s">
        <v>6</v>
      </c>
      <c r="B50" s="35">
        <f>SUM(B24:B33)+B35+B36+B38+B39+B40+B41+B45+B46+B47+B48</f>
        <v>226351</v>
      </c>
      <c r="C50" s="35">
        <f>SUM(C24:C33)+C35+C36+C38+C39+C40+C41+C45+C46+C47+C48</f>
        <v>210363</v>
      </c>
      <c r="D50" s="8">
        <f>SUM(B50:C50)</f>
        <v>436714</v>
      </c>
    </row>
    <row r="51" spans="1:4" ht="12.75">
      <c r="A51" s="7" t="s">
        <v>7</v>
      </c>
      <c r="B51" s="35">
        <f>SUM(B34+B37+B43+B44+B42)</f>
        <v>43003</v>
      </c>
      <c r="C51" s="35">
        <f>SUM(C34+C37+C43+C44+C42)</f>
        <v>69187</v>
      </c>
      <c r="D51" s="8">
        <f>B51+C51</f>
        <v>112190</v>
      </c>
    </row>
    <row r="52" spans="1:4" ht="13.5" thickBot="1">
      <c r="A52" s="13" t="s">
        <v>0</v>
      </c>
      <c r="B52" s="34">
        <f>SUM(B50:B51)</f>
        <v>269354</v>
      </c>
      <c r="C52" s="34">
        <f>SUM(C50:C51)</f>
        <v>279550</v>
      </c>
      <c r="D52" s="14">
        <f>SUM(D50:D51)</f>
        <v>548904</v>
      </c>
    </row>
    <row r="53" spans="1:4" ht="12.75">
      <c r="A53" s="3" t="s">
        <v>8</v>
      </c>
      <c r="B53" s="36"/>
      <c r="C53" s="36"/>
      <c r="D53" s="10"/>
    </row>
    <row r="54" spans="1:4" ht="12.75">
      <c r="A54" s="5" t="s">
        <v>45</v>
      </c>
      <c r="B54" s="40">
        <v>28670</v>
      </c>
      <c r="C54" s="22">
        <v>33856</v>
      </c>
      <c r="D54" s="8">
        <f aca="true" t="shared" si="3" ref="D54:D62">SUM(B54:C54)</f>
        <v>62526</v>
      </c>
    </row>
    <row r="55" spans="1:4" ht="12.75">
      <c r="A55" s="5" t="s">
        <v>46</v>
      </c>
      <c r="B55" s="40">
        <v>63349</v>
      </c>
      <c r="C55" s="22">
        <v>63537</v>
      </c>
      <c r="D55" s="8">
        <f t="shared" si="3"/>
        <v>126886</v>
      </c>
    </row>
    <row r="56" spans="1:4" ht="12.75">
      <c r="A56" s="5" t="s">
        <v>47</v>
      </c>
      <c r="B56" s="40">
        <v>48183</v>
      </c>
      <c r="C56" s="22">
        <v>44581</v>
      </c>
      <c r="D56" s="8">
        <f t="shared" si="3"/>
        <v>92764</v>
      </c>
    </row>
    <row r="57" spans="1:4" ht="12.75">
      <c r="A57" s="5" t="s">
        <v>28</v>
      </c>
      <c r="B57" s="40">
        <v>2434</v>
      </c>
      <c r="C57" s="22">
        <v>1277</v>
      </c>
      <c r="D57" s="8">
        <f t="shared" si="3"/>
        <v>3711</v>
      </c>
    </row>
    <row r="58" spans="1:4" ht="12.75">
      <c r="A58" s="5" t="s">
        <v>17</v>
      </c>
      <c r="B58" s="40">
        <v>10</v>
      </c>
      <c r="C58" s="22">
        <v>7</v>
      </c>
      <c r="D58" s="8">
        <f t="shared" si="3"/>
        <v>17</v>
      </c>
    </row>
    <row r="59" spans="1:4" ht="12.75">
      <c r="A59" s="5" t="s">
        <v>27</v>
      </c>
      <c r="B59" s="40">
        <v>968</v>
      </c>
      <c r="C59" s="22">
        <v>1451</v>
      </c>
      <c r="D59" s="8">
        <f t="shared" si="3"/>
        <v>2419</v>
      </c>
    </row>
    <row r="60" spans="1:4" ht="13.5" customHeight="1">
      <c r="A60" s="5" t="s">
        <v>14</v>
      </c>
      <c r="B60" s="40">
        <v>76</v>
      </c>
      <c r="C60" s="22">
        <v>49</v>
      </c>
      <c r="D60" s="8">
        <f t="shared" si="3"/>
        <v>125</v>
      </c>
    </row>
    <row r="61" spans="1:4" ht="13.5" customHeight="1">
      <c r="A61" s="12" t="s">
        <v>22</v>
      </c>
      <c r="B61" s="40">
        <v>556</v>
      </c>
      <c r="C61" s="22">
        <v>672</v>
      </c>
      <c r="D61" s="8">
        <f t="shared" si="3"/>
        <v>1228</v>
      </c>
    </row>
    <row r="62" spans="1:4" ht="12.75">
      <c r="A62" s="5" t="s">
        <v>21</v>
      </c>
      <c r="B62" s="39">
        <v>303</v>
      </c>
      <c r="C62" s="23">
        <v>0</v>
      </c>
      <c r="D62" s="8">
        <f t="shared" si="3"/>
        <v>303</v>
      </c>
    </row>
    <row r="63" spans="1:4" ht="13.5" thickBot="1">
      <c r="A63" s="13" t="s">
        <v>9</v>
      </c>
      <c r="B63" s="34">
        <f>SUM(B54:B62)</f>
        <v>144549</v>
      </c>
      <c r="C63" s="34">
        <f>SUM(C54:C62)</f>
        <v>145430</v>
      </c>
      <c r="D63" s="24">
        <f>SUM(D54:D62)</f>
        <v>289979</v>
      </c>
    </row>
    <row r="64" spans="1:4" ht="12.75">
      <c r="A64" s="16"/>
      <c r="B64" s="44"/>
      <c r="C64" s="25"/>
      <c r="D64" s="25"/>
    </row>
    <row r="65" spans="1:4" ht="12.75">
      <c r="A65" s="16"/>
      <c r="B65" s="44"/>
      <c r="C65" s="25"/>
      <c r="D65" s="25"/>
    </row>
    <row r="66" spans="1:4" ht="12.75">
      <c r="A66" s="16"/>
      <c r="B66" s="44"/>
      <c r="C66" s="25"/>
      <c r="D66" s="25"/>
    </row>
    <row r="67" spans="1:4" ht="12.75">
      <c r="A67" s="16"/>
      <c r="B67" s="44"/>
      <c r="C67" s="25"/>
      <c r="D67" s="25"/>
    </row>
    <row r="68" spans="1:4" ht="12.75">
      <c r="A68" s="16"/>
      <c r="B68" s="44"/>
      <c r="C68" s="25"/>
      <c r="D68" s="25"/>
    </row>
    <row r="69" spans="1:4" ht="12.75">
      <c r="A69" s="16"/>
      <c r="B69" s="44"/>
      <c r="C69" s="25"/>
      <c r="D69" s="25"/>
    </row>
    <row r="70" spans="1:4" ht="12.75">
      <c r="A70" s="16"/>
      <c r="B70" s="44"/>
      <c r="C70" s="25"/>
      <c r="D70" s="25"/>
    </row>
    <row r="71" spans="1:4" ht="12.75">
      <c r="A71" s="16"/>
      <c r="B71" s="44"/>
      <c r="C71" s="25"/>
      <c r="D71" s="25"/>
    </row>
    <row r="72" spans="1:4" ht="12.75">
      <c r="A72" s="69" t="s">
        <v>75</v>
      </c>
      <c r="B72" s="69"/>
      <c r="C72" s="69"/>
      <c r="D72" s="69"/>
    </row>
    <row r="73" spans="1:4" ht="12.75">
      <c r="A73" s="69" t="s">
        <v>77</v>
      </c>
      <c r="B73" s="69"/>
      <c r="C73" s="69"/>
      <c r="D73" s="69"/>
    </row>
    <row r="74" spans="1:4" ht="13.5" thickBot="1">
      <c r="A74" s="68" t="s">
        <v>72</v>
      </c>
      <c r="B74" s="68"/>
      <c r="C74" s="68"/>
      <c r="D74" s="68"/>
    </row>
    <row r="75" spans="1:4" ht="13.5" customHeight="1" thickBot="1">
      <c r="A75" s="63" t="s">
        <v>13</v>
      </c>
      <c r="B75" s="66" t="s">
        <v>18</v>
      </c>
      <c r="C75" s="67"/>
      <c r="D75" s="51" t="s">
        <v>16</v>
      </c>
    </row>
    <row r="76" spans="1:4" ht="12.75" customHeight="1">
      <c r="A76" s="64"/>
      <c r="B76" s="56" t="s">
        <v>19</v>
      </c>
      <c r="C76" s="59" t="s">
        <v>4</v>
      </c>
      <c r="D76" s="54"/>
    </row>
    <row r="77" spans="1:4" ht="12.75">
      <c r="A77" s="64"/>
      <c r="B77" s="62"/>
      <c r="C77" s="60"/>
      <c r="D77" s="54"/>
    </row>
    <row r="78" spans="1:4" ht="13.5" thickBot="1">
      <c r="A78" s="65"/>
      <c r="B78" s="58"/>
      <c r="C78" s="61"/>
      <c r="D78" s="55"/>
    </row>
    <row r="79" spans="1:4" ht="12.75">
      <c r="A79" s="50" t="s">
        <v>12</v>
      </c>
      <c r="B79" s="37"/>
      <c r="C79" s="37"/>
      <c r="D79" s="17"/>
    </row>
    <row r="80" spans="1:4" ht="12" customHeight="1">
      <c r="A80" s="18" t="s">
        <v>67</v>
      </c>
      <c r="B80" s="40">
        <v>13233</v>
      </c>
      <c r="C80" s="22">
        <v>13951</v>
      </c>
      <c r="D80" s="8">
        <f aca="true" t="shared" si="4" ref="D80:D101">SUM(B80:C80)</f>
        <v>27184</v>
      </c>
    </row>
    <row r="81" spans="1:4" ht="14.25" customHeight="1">
      <c r="A81" s="18" t="s">
        <v>50</v>
      </c>
      <c r="B81" s="40">
        <v>11047</v>
      </c>
      <c r="C81" s="22">
        <v>9897</v>
      </c>
      <c r="D81" s="8">
        <f t="shared" si="4"/>
        <v>20944</v>
      </c>
    </row>
    <row r="82" spans="1:4" ht="12.75" customHeight="1">
      <c r="A82" s="18" t="s">
        <v>48</v>
      </c>
      <c r="B82" s="40">
        <v>15578</v>
      </c>
      <c r="C82" s="22">
        <v>16279</v>
      </c>
      <c r="D82" s="8">
        <f t="shared" si="4"/>
        <v>31857</v>
      </c>
    </row>
    <row r="83" spans="1:4" ht="12" customHeight="1">
      <c r="A83" s="18" t="s">
        <v>49</v>
      </c>
      <c r="B83" s="40">
        <v>19124</v>
      </c>
      <c r="C83" s="22">
        <v>16684</v>
      </c>
      <c r="D83" s="8">
        <f t="shared" si="4"/>
        <v>35808</v>
      </c>
    </row>
    <row r="84" spans="1:4" ht="12.75">
      <c r="A84" s="18" t="s">
        <v>51</v>
      </c>
      <c r="B84" s="40">
        <v>8072</v>
      </c>
      <c r="C84" s="22">
        <v>26</v>
      </c>
      <c r="D84" s="8">
        <f t="shared" si="4"/>
        <v>8098</v>
      </c>
    </row>
    <row r="85" spans="1:4" ht="14.25" customHeight="1">
      <c r="A85" s="18" t="s">
        <v>52</v>
      </c>
      <c r="B85" s="40">
        <v>14671</v>
      </c>
      <c r="C85" s="22">
        <v>369</v>
      </c>
      <c r="D85" s="8">
        <f t="shared" si="4"/>
        <v>15040</v>
      </c>
    </row>
    <row r="86" spans="1:4" ht="13.5" customHeight="1">
      <c r="A86" s="18" t="s">
        <v>53</v>
      </c>
      <c r="B86" s="40">
        <v>9438</v>
      </c>
      <c r="C86" s="22">
        <v>5759</v>
      </c>
      <c r="D86" s="8">
        <f t="shared" si="4"/>
        <v>15197</v>
      </c>
    </row>
    <row r="87" spans="1:4" ht="14.25" customHeight="1">
      <c r="A87" s="18" t="s">
        <v>54</v>
      </c>
      <c r="B87" s="40">
        <v>10404</v>
      </c>
      <c r="C87" s="22">
        <v>3054</v>
      </c>
      <c r="D87" s="8">
        <f t="shared" si="4"/>
        <v>13458</v>
      </c>
    </row>
    <row r="88" spans="1:4" ht="12.75">
      <c r="A88" s="18" t="s">
        <v>55</v>
      </c>
      <c r="B88" s="40">
        <v>20538</v>
      </c>
      <c r="C88" s="22">
        <v>330</v>
      </c>
      <c r="D88" s="8">
        <f t="shared" si="4"/>
        <v>20868</v>
      </c>
    </row>
    <row r="89" spans="1:4" ht="12.75">
      <c r="A89" s="18" t="s">
        <v>70</v>
      </c>
      <c r="B89" s="40">
        <v>10547</v>
      </c>
      <c r="C89" s="22">
        <v>8353</v>
      </c>
      <c r="D89" s="8">
        <f t="shared" si="4"/>
        <v>18900</v>
      </c>
    </row>
    <row r="90" spans="1:4" ht="12.75">
      <c r="A90" s="18" t="s">
        <v>56</v>
      </c>
      <c r="B90" s="40">
        <v>39067</v>
      </c>
      <c r="C90" s="22">
        <v>600</v>
      </c>
      <c r="D90" s="8">
        <f t="shared" si="4"/>
        <v>39667</v>
      </c>
    </row>
    <row r="91" spans="1:4" ht="12.75">
      <c r="A91" s="18" t="s">
        <v>57</v>
      </c>
      <c r="B91" s="40">
        <v>12110</v>
      </c>
      <c r="C91" s="22">
        <v>397</v>
      </c>
      <c r="D91" s="8">
        <f t="shared" si="4"/>
        <v>12507</v>
      </c>
    </row>
    <row r="92" spans="1:4" ht="12.75">
      <c r="A92" s="18" t="s">
        <v>58</v>
      </c>
      <c r="B92" s="40">
        <v>12992</v>
      </c>
      <c r="C92" s="22">
        <v>295</v>
      </c>
      <c r="D92" s="8">
        <f t="shared" si="4"/>
        <v>13287</v>
      </c>
    </row>
    <row r="93" spans="1:4" ht="12.75">
      <c r="A93" s="18" t="s">
        <v>59</v>
      </c>
      <c r="B93" s="40">
        <v>12890</v>
      </c>
      <c r="C93" s="22">
        <v>239</v>
      </c>
      <c r="D93" s="8">
        <f t="shared" si="4"/>
        <v>13129</v>
      </c>
    </row>
    <row r="94" spans="1:4" ht="12.75">
      <c r="A94" s="18" t="s">
        <v>60</v>
      </c>
      <c r="B94" s="40">
        <v>2963</v>
      </c>
      <c r="C94" s="22">
        <v>14478</v>
      </c>
      <c r="D94" s="8">
        <f t="shared" si="4"/>
        <v>17441</v>
      </c>
    </row>
    <row r="95" spans="1:4" ht="12.75">
      <c r="A95" s="18" t="s">
        <v>61</v>
      </c>
      <c r="B95" s="40">
        <v>4322</v>
      </c>
      <c r="C95" s="22">
        <v>2333</v>
      </c>
      <c r="D95" s="8">
        <f t="shared" si="4"/>
        <v>6655</v>
      </c>
    </row>
    <row r="96" spans="1:4" ht="12.75">
      <c r="A96" s="18" t="s">
        <v>62</v>
      </c>
      <c r="B96" s="40">
        <v>10367</v>
      </c>
      <c r="C96" s="22">
        <v>185</v>
      </c>
      <c r="D96" s="8">
        <f t="shared" si="4"/>
        <v>10552</v>
      </c>
    </row>
    <row r="97" spans="1:4" ht="12.75">
      <c r="A97" s="18" t="s">
        <v>63</v>
      </c>
      <c r="B97" s="40">
        <v>6626</v>
      </c>
      <c r="C97" s="22">
        <v>11700</v>
      </c>
      <c r="D97" s="8">
        <f t="shared" si="4"/>
        <v>18326</v>
      </c>
    </row>
    <row r="98" spans="1:4" ht="12.75">
      <c r="A98" s="18" t="s">
        <v>64</v>
      </c>
      <c r="B98" s="40">
        <v>38889</v>
      </c>
      <c r="C98" s="22">
        <v>274</v>
      </c>
      <c r="D98" s="8">
        <f t="shared" si="4"/>
        <v>39163</v>
      </c>
    </row>
    <row r="99" spans="1:4" ht="14.25" customHeight="1">
      <c r="A99" s="18" t="s">
        <v>66</v>
      </c>
      <c r="B99" s="40">
        <v>24399</v>
      </c>
      <c r="C99" s="22">
        <v>89878</v>
      </c>
      <c r="D99" s="8">
        <f t="shared" si="4"/>
        <v>114277</v>
      </c>
    </row>
    <row r="100" spans="1:4" ht="13.5" thickBot="1">
      <c r="A100" s="18" t="s">
        <v>65</v>
      </c>
      <c r="B100" s="40">
        <v>2953</v>
      </c>
      <c r="C100" s="22">
        <v>1554</v>
      </c>
      <c r="D100" s="8">
        <f t="shared" si="4"/>
        <v>4507</v>
      </c>
    </row>
    <row r="101" spans="1:4" ht="13.5" thickBot="1">
      <c r="A101" s="19" t="s">
        <v>5</v>
      </c>
      <c r="B101" s="38">
        <f>SUM(B80:B100)</f>
        <v>300230</v>
      </c>
      <c r="C101" s="38">
        <f>SUM(C80:C100)</f>
        <v>196635</v>
      </c>
      <c r="D101" s="15">
        <f t="shared" si="4"/>
        <v>496865</v>
      </c>
    </row>
    <row r="102" spans="1:4" ht="12.75">
      <c r="A102" s="50" t="s">
        <v>11</v>
      </c>
      <c r="B102" s="33"/>
      <c r="C102" s="33"/>
      <c r="D102" s="9"/>
    </row>
    <row r="103" spans="1:4" ht="12" customHeight="1">
      <c r="A103" s="18" t="s">
        <v>67</v>
      </c>
      <c r="B103" s="40">
        <v>14682</v>
      </c>
      <c r="C103" s="22">
        <v>15005</v>
      </c>
      <c r="D103" s="8">
        <f aca="true" t="shared" si="5" ref="D103:D124">SUM(B103:C103)</f>
        <v>29687</v>
      </c>
    </row>
    <row r="104" spans="1:4" ht="12.75" customHeight="1">
      <c r="A104" s="18" t="s">
        <v>50</v>
      </c>
      <c r="B104" s="40">
        <v>11673</v>
      </c>
      <c r="C104" s="22">
        <v>10329</v>
      </c>
      <c r="D104" s="8">
        <f t="shared" si="5"/>
        <v>22002</v>
      </c>
    </row>
    <row r="105" spans="1:4" ht="12.75">
      <c r="A105" s="18" t="s">
        <v>48</v>
      </c>
      <c r="B105" s="40">
        <v>16565</v>
      </c>
      <c r="C105" s="22">
        <v>17006</v>
      </c>
      <c r="D105" s="8">
        <f t="shared" si="5"/>
        <v>33571</v>
      </c>
    </row>
    <row r="106" spans="1:4" ht="12.75">
      <c r="A106" s="48" t="s">
        <v>49</v>
      </c>
      <c r="B106" s="40">
        <v>20035</v>
      </c>
      <c r="C106" s="22">
        <v>17418</v>
      </c>
      <c r="D106" s="8">
        <f t="shared" si="5"/>
        <v>37453</v>
      </c>
    </row>
    <row r="107" spans="1:4" ht="12.75">
      <c r="A107" s="48" t="s">
        <v>51</v>
      </c>
      <c r="B107" s="40">
        <v>8230</v>
      </c>
      <c r="C107" s="22">
        <v>34</v>
      </c>
      <c r="D107" s="8">
        <f t="shared" si="5"/>
        <v>8264</v>
      </c>
    </row>
    <row r="108" spans="1:4" ht="12" customHeight="1">
      <c r="A108" s="18" t="s">
        <v>52</v>
      </c>
      <c r="B108" s="40">
        <v>15426</v>
      </c>
      <c r="C108" s="22">
        <v>439</v>
      </c>
      <c r="D108" s="8">
        <f t="shared" si="5"/>
        <v>15865</v>
      </c>
    </row>
    <row r="109" spans="1:4" ht="12.75" customHeight="1">
      <c r="A109" s="18" t="s">
        <v>53</v>
      </c>
      <c r="B109" s="40">
        <v>9882</v>
      </c>
      <c r="C109" s="22">
        <v>6097</v>
      </c>
      <c r="D109" s="8">
        <f t="shared" si="5"/>
        <v>15979</v>
      </c>
    </row>
    <row r="110" spans="1:4" ht="12.75" customHeight="1">
      <c r="A110" s="48" t="s">
        <v>54</v>
      </c>
      <c r="B110" s="40">
        <v>10901</v>
      </c>
      <c r="C110" s="22">
        <v>3330</v>
      </c>
      <c r="D110" s="8">
        <f t="shared" si="5"/>
        <v>14231</v>
      </c>
    </row>
    <row r="111" spans="1:4" ht="12.75">
      <c r="A111" s="48" t="s">
        <v>55</v>
      </c>
      <c r="B111" s="40">
        <v>21255</v>
      </c>
      <c r="C111" s="22">
        <v>444</v>
      </c>
      <c r="D111" s="8">
        <f t="shared" si="5"/>
        <v>21699</v>
      </c>
    </row>
    <row r="112" spans="1:4" ht="12.75">
      <c r="A112" s="48" t="s">
        <v>70</v>
      </c>
      <c r="B112" s="40">
        <v>11206</v>
      </c>
      <c r="C112" s="22">
        <v>8841</v>
      </c>
      <c r="D112" s="8">
        <f t="shared" si="5"/>
        <v>20047</v>
      </c>
    </row>
    <row r="113" spans="1:4" ht="12.75">
      <c r="A113" s="18" t="s">
        <v>56</v>
      </c>
      <c r="B113" s="40">
        <v>39628</v>
      </c>
      <c r="C113" s="22">
        <v>684</v>
      </c>
      <c r="D113" s="8">
        <f t="shared" si="5"/>
        <v>40312</v>
      </c>
    </row>
    <row r="114" spans="1:4" ht="12.75">
      <c r="A114" s="18" t="s">
        <v>57</v>
      </c>
      <c r="B114" s="40">
        <v>12782</v>
      </c>
      <c r="C114" s="22">
        <v>525</v>
      </c>
      <c r="D114" s="8">
        <f t="shared" si="5"/>
        <v>13307</v>
      </c>
    </row>
    <row r="115" spans="1:4" ht="12.75">
      <c r="A115" s="18" t="s">
        <v>58</v>
      </c>
      <c r="B115" s="40">
        <v>13815</v>
      </c>
      <c r="C115" s="22">
        <v>400</v>
      </c>
      <c r="D115" s="8">
        <f t="shared" si="5"/>
        <v>14215</v>
      </c>
    </row>
    <row r="116" spans="1:4" ht="12.75">
      <c r="A116" s="18" t="s">
        <v>59</v>
      </c>
      <c r="B116" s="40">
        <v>13285</v>
      </c>
      <c r="C116" s="22">
        <v>301</v>
      </c>
      <c r="D116" s="8">
        <f t="shared" si="5"/>
        <v>13586</v>
      </c>
    </row>
    <row r="117" spans="1:4" ht="12.75">
      <c r="A117" s="48" t="s">
        <v>60</v>
      </c>
      <c r="B117" s="40">
        <v>3308</v>
      </c>
      <c r="C117" s="22">
        <v>15012</v>
      </c>
      <c r="D117" s="8">
        <f t="shared" si="5"/>
        <v>18320</v>
      </c>
    </row>
    <row r="118" spans="1:4" ht="12.75">
      <c r="A118" s="48" t="s">
        <v>61</v>
      </c>
      <c r="B118" s="40">
        <v>4559</v>
      </c>
      <c r="C118" s="22">
        <v>2462</v>
      </c>
      <c r="D118" s="8">
        <f t="shared" si="5"/>
        <v>7021</v>
      </c>
    </row>
    <row r="119" spans="1:4" ht="12.75">
      <c r="A119" s="48" t="s">
        <v>62</v>
      </c>
      <c r="B119" s="40">
        <v>10987</v>
      </c>
      <c r="C119" s="22">
        <v>269</v>
      </c>
      <c r="D119" s="8">
        <f t="shared" si="5"/>
        <v>11256</v>
      </c>
    </row>
    <row r="120" spans="1:4" ht="12.75">
      <c r="A120" s="48" t="s">
        <v>63</v>
      </c>
      <c r="B120" s="40">
        <v>7351</v>
      </c>
      <c r="C120" s="22">
        <v>12320</v>
      </c>
      <c r="D120" s="8">
        <f t="shared" si="5"/>
        <v>19671</v>
      </c>
    </row>
    <row r="121" spans="1:4" ht="12.75">
      <c r="A121" s="48" t="s">
        <v>64</v>
      </c>
      <c r="B121" s="40">
        <v>40020</v>
      </c>
      <c r="C121" s="22">
        <v>301</v>
      </c>
      <c r="D121" s="8">
        <f t="shared" si="5"/>
        <v>40321</v>
      </c>
    </row>
    <row r="122" spans="1:4" ht="12.75">
      <c r="A122" s="48" t="s">
        <v>66</v>
      </c>
      <c r="B122" s="40">
        <v>22679</v>
      </c>
      <c r="C122" s="22">
        <v>89086</v>
      </c>
      <c r="D122" s="8">
        <f t="shared" si="5"/>
        <v>111765</v>
      </c>
    </row>
    <row r="123" spans="1:4" ht="13.5" thickBot="1">
      <c r="A123" s="18" t="s">
        <v>65</v>
      </c>
      <c r="B123" s="47">
        <v>3065</v>
      </c>
      <c r="C123" s="22">
        <v>1677</v>
      </c>
      <c r="D123" s="8">
        <f t="shared" si="5"/>
        <v>4742</v>
      </c>
    </row>
    <row r="124" spans="1:4" ht="13.5" thickBot="1">
      <c r="A124" s="19" t="s">
        <v>5</v>
      </c>
      <c r="B124" s="38">
        <f>SUM(B103:B123)</f>
        <v>311334</v>
      </c>
      <c r="C124" s="38">
        <f>SUM(C103:C123)</f>
        <v>201980</v>
      </c>
      <c r="D124" s="15">
        <f t="shared" si="5"/>
        <v>513314</v>
      </c>
    </row>
    <row r="125" spans="1:4" ht="12.75">
      <c r="A125" s="50" t="s">
        <v>8</v>
      </c>
      <c r="B125" s="33"/>
      <c r="C125" s="33"/>
      <c r="D125" s="9"/>
    </row>
    <row r="126" spans="1:4" ht="11.25" customHeight="1">
      <c r="A126" s="18" t="s">
        <v>67</v>
      </c>
      <c r="B126" s="40">
        <v>6309</v>
      </c>
      <c r="C126" s="22">
        <v>6687</v>
      </c>
      <c r="D126" s="8">
        <f aca="true" t="shared" si="6" ref="D126:D147">SUM(B126:C126)</f>
        <v>12996</v>
      </c>
    </row>
    <row r="127" spans="1:4" ht="15" customHeight="1">
      <c r="A127" s="18" t="s">
        <v>50</v>
      </c>
      <c r="B127" s="40">
        <v>5523</v>
      </c>
      <c r="C127" s="22">
        <v>4808</v>
      </c>
      <c r="D127" s="8">
        <f t="shared" si="6"/>
        <v>10331</v>
      </c>
    </row>
    <row r="128" spans="1:4" ht="13.5" customHeight="1">
      <c r="A128" s="18" t="s">
        <v>48</v>
      </c>
      <c r="B128" s="40">
        <v>8300</v>
      </c>
      <c r="C128" s="22">
        <v>8497</v>
      </c>
      <c r="D128" s="8">
        <f t="shared" si="6"/>
        <v>16797</v>
      </c>
    </row>
    <row r="129" spans="1:4" ht="12.75">
      <c r="A129" s="18" t="s">
        <v>49</v>
      </c>
      <c r="B129" s="40">
        <v>10337</v>
      </c>
      <c r="C129" s="22">
        <v>9238</v>
      </c>
      <c r="D129" s="8">
        <f t="shared" si="6"/>
        <v>19575</v>
      </c>
    </row>
    <row r="130" spans="1:4" ht="12.75">
      <c r="A130" s="18" t="s">
        <v>51</v>
      </c>
      <c r="B130" s="40">
        <v>4243</v>
      </c>
      <c r="C130" s="22">
        <v>16</v>
      </c>
      <c r="D130" s="8">
        <f t="shared" si="6"/>
        <v>4259</v>
      </c>
    </row>
    <row r="131" spans="1:4" ht="13.5" customHeight="1">
      <c r="A131" s="18" t="s">
        <v>52</v>
      </c>
      <c r="B131" s="40">
        <v>8073</v>
      </c>
      <c r="C131" s="22">
        <v>210</v>
      </c>
      <c r="D131" s="8">
        <f t="shared" si="6"/>
        <v>8283</v>
      </c>
    </row>
    <row r="132" spans="1:4" ht="13.5" customHeight="1">
      <c r="A132" s="18" t="s">
        <v>53</v>
      </c>
      <c r="B132" s="40">
        <v>5068</v>
      </c>
      <c r="C132" s="22">
        <v>3067</v>
      </c>
      <c r="D132" s="8">
        <f t="shared" si="6"/>
        <v>8135</v>
      </c>
    </row>
    <row r="133" spans="1:4" ht="12.75" customHeight="1">
      <c r="A133" s="18" t="s">
        <v>54</v>
      </c>
      <c r="B133" s="40">
        <v>5762</v>
      </c>
      <c r="C133" s="22">
        <v>1602</v>
      </c>
      <c r="D133" s="8">
        <f t="shared" si="6"/>
        <v>7364</v>
      </c>
    </row>
    <row r="134" spans="1:4" ht="12.75">
      <c r="A134" s="18" t="s">
        <v>55</v>
      </c>
      <c r="B134" s="40">
        <v>10999</v>
      </c>
      <c r="C134" s="22">
        <v>174</v>
      </c>
      <c r="D134" s="8">
        <f t="shared" si="6"/>
        <v>11173</v>
      </c>
    </row>
    <row r="135" spans="1:4" ht="12.75">
      <c r="A135" s="18" t="s">
        <v>70</v>
      </c>
      <c r="B135" s="40">
        <v>5698</v>
      </c>
      <c r="C135" s="22">
        <v>4601</v>
      </c>
      <c r="D135" s="8">
        <f t="shared" si="6"/>
        <v>10299</v>
      </c>
    </row>
    <row r="136" spans="1:4" ht="12.75">
      <c r="A136" s="18" t="s">
        <v>56</v>
      </c>
      <c r="B136" s="40">
        <v>20972</v>
      </c>
      <c r="C136" s="22">
        <v>264</v>
      </c>
      <c r="D136" s="8">
        <f t="shared" si="6"/>
        <v>21236</v>
      </c>
    </row>
    <row r="137" spans="1:4" ht="12.75">
      <c r="A137" s="18" t="s">
        <v>57</v>
      </c>
      <c r="B137" s="40">
        <v>6690</v>
      </c>
      <c r="C137" s="22">
        <v>222</v>
      </c>
      <c r="D137" s="8">
        <f t="shared" si="6"/>
        <v>6912</v>
      </c>
    </row>
    <row r="138" spans="1:4" ht="12.75">
      <c r="A138" s="18" t="s">
        <v>58</v>
      </c>
      <c r="B138" s="40">
        <v>7511</v>
      </c>
      <c r="C138" s="22">
        <v>185</v>
      </c>
      <c r="D138" s="8">
        <f t="shared" si="6"/>
        <v>7696</v>
      </c>
    </row>
    <row r="139" spans="1:4" ht="12.75">
      <c r="A139" s="18" t="s">
        <v>59</v>
      </c>
      <c r="B139" s="40">
        <v>6970</v>
      </c>
      <c r="C139" s="22">
        <v>157</v>
      </c>
      <c r="D139" s="8">
        <f t="shared" si="6"/>
        <v>7127</v>
      </c>
    </row>
    <row r="140" spans="1:4" ht="12.75">
      <c r="A140" s="18" t="s">
        <v>60</v>
      </c>
      <c r="B140" s="40">
        <v>1714</v>
      </c>
      <c r="C140" s="22">
        <v>7717</v>
      </c>
      <c r="D140" s="8">
        <f t="shared" si="6"/>
        <v>9431</v>
      </c>
    </row>
    <row r="141" spans="1:4" ht="12.75">
      <c r="A141" s="18" t="s">
        <v>61</v>
      </c>
      <c r="B141" s="40">
        <v>2274</v>
      </c>
      <c r="C141" s="22">
        <v>1244</v>
      </c>
      <c r="D141" s="8">
        <f t="shared" si="6"/>
        <v>3518</v>
      </c>
    </row>
    <row r="142" spans="1:4" ht="12.75">
      <c r="A142" s="18" t="s">
        <v>62</v>
      </c>
      <c r="B142" s="40">
        <v>5637</v>
      </c>
      <c r="C142" s="22">
        <v>96</v>
      </c>
      <c r="D142" s="8">
        <f t="shared" si="6"/>
        <v>5733</v>
      </c>
    </row>
    <row r="143" spans="1:4" ht="12.75">
      <c r="A143" s="18" t="s">
        <v>63</v>
      </c>
      <c r="B143" s="40">
        <v>3559</v>
      </c>
      <c r="C143" s="22">
        <v>6248</v>
      </c>
      <c r="D143" s="8">
        <f t="shared" si="6"/>
        <v>9807</v>
      </c>
    </row>
    <row r="144" spans="1:4" ht="12.75">
      <c r="A144" s="18" t="s">
        <v>64</v>
      </c>
      <c r="B144" s="40">
        <v>20708</v>
      </c>
      <c r="C144" s="22">
        <v>132</v>
      </c>
      <c r="D144" s="8">
        <f t="shared" si="6"/>
        <v>20840</v>
      </c>
    </row>
    <row r="145" spans="1:4" ht="12.75">
      <c r="A145" s="18" t="s">
        <v>66</v>
      </c>
      <c r="B145" s="40">
        <v>12592</v>
      </c>
      <c r="C145" s="22">
        <v>49975</v>
      </c>
      <c r="D145" s="8">
        <f t="shared" si="6"/>
        <v>62567</v>
      </c>
    </row>
    <row r="146" spans="1:4" ht="13.5" thickBot="1">
      <c r="A146" s="49" t="s">
        <v>65</v>
      </c>
      <c r="B146" s="47">
        <v>1612</v>
      </c>
      <c r="C146" s="22">
        <v>737</v>
      </c>
      <c r="D146" s="8">
        <f t="shared" si="6"/>
        <v>2349</v>
      </c>
    </row>
    <row r="147" spans="1:4" ht="13.5" thickBot="1">
      <c r="A147" s="19" t="s">
        <v>5</v>
      </c>
      <c r="B147" s="38">
        <f>SUM(B126:B146)</f>
        <v>160551</v>
      </c>
      <c r="C147" s="38">
        <f>C126+C127+C128+C129+C130+C131+C132+C133+C134+C135+C136+C137+C138+C139+C140+C141+C142+C143+C144+C145+C146</f>
        <v>105877</v>
      </c>
      <c r="D147" s="15">
        <f t="shared" si="6"/>
        <v>266428</v>
      </c>
    </row>
    <row r="148" spans="2:3" ht="12.75">
      <c r="B148" s="45"/>
      <c r="C148" s="30"/>
    </row>
    <row r="149" ht="12.75">
      <c r="B149" s="46"/>
    </row>
    <row r="152" ht="18.75" customHeight="1"/>
  </sheetData>
  <sheetProtection/>
  <mergeCells count="16">
    <mergeCell ref="D75:D78"/>
    <mergeCell ref="A1:D1"/>
    <mergeCell ref="A3:D3"/>
    <mergeCell ref="A74:D74"/>
    <mergeCell ref="A72:D72"/>
    <mergeCell ref="A73:D73"/>
    <mergeCell ref="B4:C4"/>
    <mergeCell ref="A2:D2"/>
    <mergeCell ref="C76:C78"/>
    <mergeCell ref="B76:B78"/>
    <mergeCell ref="A75:A78"/>
    <mergeCell ref="B75:C75"/>
    <mergeCell ref="A4:A6"/>
    <mergeCell ref="D4:D6"/>
    <mergeCell ref="C5:C6"/>
    <mergeCell ref="B5:B6"/>
  </mergeCells>
  <printOptions/>
  <pageMargins left="1.1811023622047245" right="0.3937007874015748" top="0" bottom="0" header="0.31496062992125984" footer="0.31496062992125984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barkova</cp:lastModifiedBy>
  <cp:lastPrinted>2017-06-06T04:20:51Z</cp:lastPrinted>
  <dcterms:created xsi:type="dcterms:W3CDTF">2000-02-22T04:45:26Z</dcterms:created>
  <dcterms:modified xsi:type="dcterms:W3CDTF">2017-06-06T07:01:13Z</dcterms:modified>
  <cp:category/>
  <cp:version/>
  <cp:contentType/>
  <cp:contentStatus/>
</cp:coreProperties>
</file>