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15" windowWidth="3300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'Прикрепление'!$A$1:$D$157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<sst xmlns="http://schemas.openxmlformats.org/spreadsheetml/2006/main" count="146" uniqueCount="82">
  <si>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</si>
  <si>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</si>
  <si>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</si>
  <si>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</si>
  <si>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</si>
  <si>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</si>
  <si>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</si>
  <si>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</si>
  <si>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</si>
  <si>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</si>
  <si>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</si>
  <si>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</si>
  <si>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</si>
  <si>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</si>
  <si>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</si>
  <si>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</si>
  <si>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</si>
  <si>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</si>
  <si>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</si>
  <si>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</si>
  <si>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</si>
  <si>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>Приложение №1</t>
  </si>
  <si>
    <t>Приложение №2</t>
  </si>
  <si>
    <t>ООО "Сибмедцентр"</t>
  </si>
  <si>
    <t>ООО "СИБМЕДЦЕНТР"</t>
  </si>
  <si>
    <t xml:space="preserve">ФКУЗ "МСЧ МВД России по Томской области" </t>
  </si>
  <si>
    <t xml:space="preserve">муниципальных образований Томской области, оказывающим первичную медико-санитарную помощь,          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</si>
  <si>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</si>
  <si>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</si>
  <si>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</si>
  <si>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</si>
  <si>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</si>
  <si>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</si>
  <si>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</si>
  <si>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</si>
  <si>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</si>
  <si>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</si>
  <si>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</si>
  <si>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</si>
  <si>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</si>
  <si>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</si>
  <si>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</si>
  <si>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</si>
  <si>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</si>
  <si>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</si>
  <si>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</si>
  <si>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</si>
  <si>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</si>
  <si>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</si>
  <si>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</si>
  <si>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</si>
  <si>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</si>
  <si>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</si>
  <si>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</si>
  <si>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</si>
  <si>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</si>
  <si>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</si>
  <si>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</si>
  <si>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</si>
  <si>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</si>
  <si>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</si>
  <si>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</si>
  <si>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</si>
  <si>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</si>
  <si>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</si>
  <si>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</si>
  <si>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</si>
  <si>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</si>
  <si>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</si>
  <si>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</si>
  <si>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</si>
  <si>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</si>
  <si>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к приказу ТФОМС Томской области от __________ №_____</t>
  </si>
  <si>
    <t>к приказу ТФОМС Томской области от __________ № _____</t>
  </si>
  <si>
    <t>ООО "Аб ово мед"</t>
  </si>
  <si>
    <t>ГБОУ ВПО СибГМУ Минздрава России</t>
  </si>
  <si>
    <t>ОГАУЗ "Кожевниковская РБ"</t>
  </si>
  <si>
    <t>оказывающим первичную медико-санитарную помощь, в разрезе СМО по состоянию на 01.05.2017</t>
  </si>
  <si>
    <t xml:space="preserve">  в разрезе СМО по состоянию на 01.05.2017  </t>
  </si>
  <si>
    <t xml:space="preserve">Численность застрахованных лиц, прикрепленных к медицинским организациям </t>
  </si>
  <si>
    <t xml:space="preserve">  Численность застрахованных лиц, прикрепленных к медицинским организациям г. Томска,</t>
  </si>
  <si>
    <t>ЗАО "ЦСМ" (дети)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</si>
</sst>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4" fillId="24" borderId="10" xfId="0" applyFont="1" applyFill="1" applyBorder="1" applyAlignment="1">
      <alignment horizontal="right" indent="1"/>
    </xf>
    <xf numFmtId="0" fontId="2" fillId="24" borderId="11" xfId="0" applyFont="1" applyFill="1" applyBorder="1" applyAlignment="1">
      <alignment horizontal="right" indent="1"/>
    </xf>
    <xf numFmtId="0" fontId="5" fillId="24" borderId="11" xfId="0" applyFont="1" applyFill="1" applyBorder="1" applyAlignment="1">
      <alignment horizontal="right" indent="1"/>
    </xf>
    <xf numFmtId="0" fontId="4" fillId="24" borderId="11" xfId="0" applyFont="1" applyFill="1" applyBorder="1" applyAlignment="1">
      <alignment horizontal="right" indent="1"/>
    </xf>
    <xf numFmtId="0" fontId="4" fillId="24" borderId="12" xfId="0" applyFont="1" applyFill="1" applyBorder="1" applyAlignment="1">
      <alignment horizontal="right" indent="1"/>
    </xf>
    <xf numFmtId="0" fontId="4" fillId="24" borderId="13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4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right" indent="1"/>
    </xf>
    <xf numFmtId="0" fontId="1" fillId="24" borderId="11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3" fillId="24" borderId="12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2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2" xfId="0" applyFont="1" applyFill="1" applyBorder="1" applyAlignment="1">
      <alignment horizontal="right" indent="1"/>
    </xf>
    <xf numFmtId="0" fontId="3" fillId="0" borderId="11" xfId="0" applyFont="1" applyBorder="1" applyAlignment="1">
      <alignment horizontal="left"/>
    </xf>
    <xf numFmtId="0" fontId="1" fillId="24" borderId="12" xfId="0" applyFont="1" applyFill="1" applyBorder="1" applyAlignment="1">
      <alignment vertical="center"/>
    </xf>
    <xf numFmtId="0" fontId="3" fillId="24" borderId="0" xfId="0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157"/>
  <sheetViews>
    <sheetView tabSelected="1" zoomScalePageLayoutView="0" workbookViewId="0" topLeftCell="A121">
      <selection activeCell="I136" sqref="I136"/>
    </sheetView>
  </sheetViews>
  <sheetFormatPr defaultColWidth="9.00390625" defaultRowHeight="12.75"/>
  <cols>
    <col min="1" max="1" width="41.875" style="1" customWidth="1"/>
    <col min="2" max="2" width="21.125" style="41" customWidth="1"/>
    <col min="3" max="3" width="20.625" style="3" customWidth="1"/>
    <col min="4" max="4" width="20.125" style="1" customWidth="1"/>
    <col min="5" max="7" width="9.125" style="1" customWidth="1"/>
    <col min="8" max="8" width="8.75390625" style="1" customWidth="1"/>
    <col min="9" max="16384" width="9.125" style="1" customWidth="1"/>
  </cols>
  <sheetData>
    <row r="1" spans="1:4" ht="12.75">
      <c r="A1" s="28" t="s">
        <v>6</v>
      </c>
      <c r="B1" s="55" t="s">
        <v>21</v>
      </c>
      <c r="C1" s="55"/>
      <c r="D1" s="55"/>
    </row>
    <row r="2" spans="1:4" ht="12.75">
      <c r="A2" s="28"/>
      <c r="B2" s="56" t="s">
        <v>73</v>
      </c>
      <c r="C2" s="56"/>
      <c r="D2" s="56"/>
    </row>
    <row r="3" spans="1:4" ht="15.75" customHeight="1">
      <c r="A3" s="4"/>
      <c r="B3" s="40"/>
      <c r="C3" s="5"/>
      <c r="D3" s="4"/>
    </row>
    <row r="4" spans="1:4" ht="12.75">
      <c r="A4" s="74" t="s">
        <v>80</v>
      </c>
      <c r="B4" s="74"/>
      <c r="C4" s="74"/>
      <c r="D4" s="74"/>
    </row>
    <row r="5" spans="1:4" ht="12.75">
      <c r="A5" s="74" t="s">
        <v>77</v>
      </c>
      <c r="B5" s="74"/>
      <c r="C5" s="74"/>
      <c r="D5" s="74"/>
    </row>
    <row r="6" spans="1:4" ht="6" customHeight="1" thickBot="1">
      <c r="A6" s="2"/>
      <c r="C6" s="7"/>
      <c r="D6" s="2"/>
    </row>
    <row r="7" spans="1:4" ht="13.5" customHeight="1" thickBot="1">
      <c r="A7" s="57" t="s">
        <v>14</v>
      </c>
      <c r="B7" s="76" t="s">
        <v>19</v>
      </c>
      <c r="C7" s="77"/>
      <c r="D7" s="57" t="s">
        <v>17</v>
      </c>
    </row>
    <row r="8" spans="1:4" ht="12.75" customHeight="1">
      <c r="A8" s="58"/>
      <c r="B8" s="62" t="s">
        <v>20</v>
      </c>
      <c r="C8" s="62" t="s">
        <v>4</v>
      </c>
      <c r="D8" s="60"/>
    </row>
    <row r="9" spans="1:4" ht="13.5" customHeight="1" thickBot="1">
      <c r="A9" s="59"/>
      <c r="B9" s="64"/>
      <c r="C9" s="63"/>
      <c r="D9" s="61"/>
    </row>
    <row r="10" spans="1:4" ht="12.75">
      <c r="A10" s="50" t="s">
        <v>2</v>
      </c>
      <c r="B10" s="42"/>
      <c r="C10" s="30"/>
      <c r="D10" s="16"/>
    </row>
    <row r="11" spans="1:4" ht="11.25" customHeight="1">
      <c r="A11" s="25" t="s">
        <v>27</v>
      </c>
      <c r="B11" s="38">
        <v>127448</v>
      </c>
      <c r="C11" s="20">
        <v>125092</v>
      </c>
      <c r="D11" s="8">
        <f aca="true" t="shared" si="0" ref="D11:D20">SUM(B11:C11)</f>
        <v>252540</v>
      </c>
    </row>
    <row r="12" spans="1:4" ht="12.75">
      <c r="A12" s="25" t="s">
        <v>28</v>
      </c>
      <c r="B12" s="38">
        <v>9576</v>
      </c>
      <c r="C12" s="20">
        <v>7912</v>
      </c>
      <c r="D12" s="8">
        <f t="shared" si="0"/>
        <v>17488</v>
      </c>
    </row>
    <row r="13" spans="1:4" ht="12.75">
      <c r="A13" s="25" t="s">
        <v>29</v>
      </c>
      <c r="B13" s="38">
        <v>49912</v>
      </c>
      <c r="C13" s="20">
        <v>36193</v>
      </c>
      <c r="D13" s="8">
        <f t="shared" si="0"/>
        <v>86105</v>
      </c>
    </row>
    <row r="14" spans="1:4" ht="12.75">
      <c r="A14" s="25" t="s">
        <v>30</v>
      </c>
      <c r="B14" s="38">
        <v>5495</v>
      </c>
      <c r="C14" s="20">
        <v>5719</v>
      </c>
      <c r="D14" s="8">
        <f t="shared" si="0"/>
        <v>11214</v>
      </c>
    </row>
    <row r="15" spans="1:4" ht="12.75">
      <c r="A15" s="25" t="s">
        <v>31</v>
      </c>
      <c r="B15" s="38">
        <v>1474</v>
      </c>
      <c r="C15" s="20">
        <v>3073</v>
      </c>
      <c r="D15" s="8">
        <f t="shared" si="0"/>
        <v>4547</v>
      </c>
    </row>
    <row r="16" spans="1:4" ht="12.75">
      <c r="A16" s="25" t="s">
        <v>32</v>
      </c>
      <c r="B16" s="38">
        <v>7280</v>
      </c>
      <c r="C16" s="20">
        <v>4956</v>
      </c>
      <c r="D16" s="8">
        <f t="shared" si="0"/>
        <v>12236</v>
      </c>
    </row>
    <row r="17" spans="1:4" ht="12.75">
      <c r="A17" s="25" t="s">
        <v>33</v>
      </c>
      <c r="B17" s="38">
        <v>16190</v>
      </c>
      <c r="C17" s="20">
        <v>29336</v>
      </c>
      <c r="D17" s="8">
        <f t="shared" si="0"/>
        <v>45526</v>
      </c>
    </row>
    <row r="18" spans="1:4" ht="11.25" customHeight="1">
      <c r="A18" s="25" t="s">
        <v>25</v>
      </c>
      <c r="B18" s="38">
        <v>1136</v>
      </c>
      <c r="C18" s="20">
        <v>1523</v>
      </c>
      <c r="D18" s="8">
        <f t="shared" si="0"/>
        <v>2659</v>
      </c>
    </row>
    <row r="19" spans="1:4" ht="12" customHeight="1">
      <c r="A19" s="25" t="s">
        <v>15</v>
      </c>
      <c r="B19" s="38">
        <v>176</v>
      </c>
      <c r="C19" s="20">
        <v>83</v>
      </c>
      <c r="D19" s="8">
        <f t="shared" si="0"/>
        <v>259</v>
      </c>
    </row>
    <row r="20" spans="1:4" ht="14.25" customHeight="1" thickBot="1">
      <c r="A20" s="27" t="s">
        <v>1</v>
      </c>
      <c r="B20" s="34">
        <f>SUM(B11:B19)</f>
        <v>218687</v>
      </c>
      <c r="C20" s="18">
        <f>SUM(C11:C19)</f>
        <v>213887</v>
      </c>
      <c r="D20" s="8">
        <f t="shared" si="0"/>
        <v>432574</v>
      </c>
    </row>
    <row r="21" spans="1:4" ht="12.75">
      <c r="A21" s="50" t="s">
        <v>3</v>
      </c>
      <c r="B21" s="32"/>
      <c r="C21" s="19"/>
      <c r="D21" s="10"/>
    </row>
    <row r="22" spans="1:4" ht="12.75">
      <c r="A22" s="25" t="s">
        <v>34</v>
      </c>
      <c r="B22" s="39">
        <v>14752</v>
      </c>
      <c r="C22" s="20">
        <v>24654</v>
      </c>
      <c r="D22" s="8">
        <f>SUM(B22:C22)</f>
        <v>39406</v>
      </c>
    </row>
    <row r="23" spans="1:4" ht="12.75">
      <c r="A23" s="25" t="s">
        <v>35</v>
      </c>
      <c r="B23" s="39">
        <v>19261</v>
      </c>
      <c r="C23" s="20">
        <v>32411</v>
      </c>
      <c r="D23" s="8">
        <f>SUM(B23:C23)</f>
        <v>51672</v>
      </c>
    </row>
    <row r="24" spans="1:4" ht="12.75">
      <c r="A24" s="25" t="s">
        <v>32</v>
      </c>
      <c r="B24" s="39">
        <v>2203</v>
      </c>
      <c r="C24" s="20">
        <v>2499</v>
      </c>
      <c r="D24" s="8">
        <f>SUM(B24:C24)</f>
        <v>4702</v>
      </c>
    </row>
    <row r="25" spans="1:4" ht="13.5" thickBot="1">
      <c r="A25" s="27" t="s">
        <v>1</v>
      </c>
      <c r="B25" s="31">
        <f>SUM(B22:B24)</f>
        <v>36216</v>
      </c>
      <c r="C25" s="31">
        <f>SUM(C22:C24)</f>
        <v>59564</v>
      </c>
      <c r="D25" s="8">
        <f>SUM(B25:C25)</f>
        <v>95780</v>
      </c>
    </row>
    <row r="26" spans="1:4" ht="12.75">
      <c r="A26" s="50" t="s">
        <v>13</v>
      </c>
      <c r="B26" s="35"/>
      <c r="C26" s="35"/>
      <c r="D26" s="11"/>
    </row>
    <row r="27" spans="1:4" ht="12.75">
      <c r="A27" s="25" t="s">
        <v>36</v>
      </c>
      <c r="B27" s="39">
        <v>12027</v>
      </c>
      <c r="C27" s="20">
        <v>14493</v>
      </c>
      <c r="D27" s="8">
        <f aca="true" t="shared" si="1" ref="D27:D37">SUM(B27:C27)</f>
        <v>26520</v>
      </c>
    </row>
    <row r="28" spans="1:4" ht="12.75" customHeight="1">
      <c r="A28" s="25" t="s">
        <v>37</v>
      </c>
      <c r="B28" s="39">
        <v>17958</v>
      </c>
      <c r="C28" s="20">
        <v>17049</v>
      </c>
      <c r="D28" s="8">
        <f t="shared" si="1"/>
        <v>35007</v>
      </c>
    </row>
    <row r="29" spans="1:4" ht="12.75">
      <c r="A29" s="25" t="s">
        <v>38</v>
      </c>
      <c r="B29" s="39">
        <v>28787</v>
      </c>
      <c r="C29" s="20">
        <v>28356</v>
      </c>
      <c r="D29" s="8">
        <f t="shared" si="1"/>
        <v>57143</v>
      </c>
    </row>
    <row r="30" spans="1:4" ht="12.75">
      <c r="A30" s="25" t="s">
        <v>39</v>
      </c>
      <c r="B30" s="39">
        <v>16711</v>
      </c>
      <c r="C30" s="20">
        <v>13501</v>
      </c>
      <c r="D30" s="8">
        <f t="shared" si="1"/>
        <v>30212</v>
      </c>
    </row>
    <row r="31" spans="1:4" ht="12.75">
      <c r="A31" s="25" t="s">
        <v>28</v>
      </c>
      <c r="B31" s="39">
        <v>8619</v>
      </c>
      <c r="C31" s="20">
        <v>6840</v>
      </c>
      <c r="D31" s="8">
        <f t="shared" si="1"/>
        <v>15459</v>
      </c>
    </row>
    <row r="32" spans="1:4" ht="12" customHeight="1">
      <c r="A32" s="25" t="s">
        <v>29</v>
      </c>
      <c r="B32" s="39">
        <v>30250</v>
      </c>
      <c r="C32" s="20">
        <v>21454</v>
      </c>
      <c r="D32" s="8">
        <f t="shared" si="1"/>
        <v>51704</v>
      </c>
    </row>
    <row r="33" spans="1:4" ht="12.75">
      <c r="A33" s="25" t="s">
        <v>30</v>
      </c>
      <c r="B33" s="39">
        <v>14167</v>
      </c>
      <c r="C33" s="20">
        <v>16150</v>
      </c>
      <c r="D33" s="8">
        <f t="shared" si="1"/>
        <v>30317</v>
      </c>
    </row>
    <row r="34" spans="1:4" ht="12.75">
      <c r="A34" s="25" t="s">
        <v>40</v>
      </c>
      <c r="B34" s="39">
        <v>23490</v>
      </c>
      <c r="C34" s="20">
        <v>20900</v>
      </c>
      <c r="D34" s="8">
        <f t="shared" si="1"/>
        <v>44390</v>
      </c>
    </row>
    <row r="35" spans="1:4" ht="12.75">
      <c r="A35" s="25" t="s">
        <v>31</v>
      </c>
      <c r="B35" s="39">
        <v>1555</v>
      </c>
      <c r="C35" s="20">
        <v>2872</v>
      </c>
      <c r="D35" s="8">
        <f t="shared" si="1"/>
        <v>4427</v>
      </c>
    </row>
    <row r="36" spans="1:4" ht="12.75">
      <c r="A36" s="25" t="s">
        <v>41</v>
      </c>
      <c r="B36" s="39">
        <v>36182</v>
      </c>
      <c r="C36" s="20">
        <v>24820</v>
      </c>
      <c r="D36" s="8">
        <f t="shared" si="1"/>
        <v>61002</v>
      </c>
    </row>
    <row r="37" spans="1:4" ht="12.75">
      <c r="A37" s="25" t="s">
        <v>42</v>
      </c>
      <c r="B37" s="39">
        <v>9705</v>
      </c>
      <c r="C37" s="20">
        <v>12278</v>
      </c>
      <c r="D37" s="8">
        <f t="shared" si="1"/>
        <v>21983</v>
      </c>
    </row>
    <row r="38" spans="1:4" ht="14.25" customHeight="1">
      <c r="A38" s="25" t="s">
        <v>23</v>
      </c>
      <c r="B38" s="38">
        <v>916</v>
      </c>
      <c r="C38" s="21">
        <v>1</v>
      </c>
      <c r="D38" s="8">
        <f>B38+C38</f>
        <v>917</v>
      </c>
    </row>
    <row r="39" spans="1:4" ht="12.75">
      <c r="A39" s="25" t="s">
        <v>43</v>
      </c>
      <c r="B39" s="39">
        <v>7161</v>
      </c>
      <c r="C39" s="20">
        <v>4827</v>
      </c>
      <c r="D39" s="8">
        <f aca="true" t="shared" si="2" ref="D39:D51">SUM(B39:C39)</f>
        <v>11988</v>
      </c>
    </row>
    <row r="40" spans="1:4" ht="12.75">
      <c r="A40" s="25" t="s">
        <v>44</v>
      </c>
      <c r="B40" s="39">
        <v>2367</v>
      </c>
      <c r="C40" s="20">
        <v>2799</v>
      </c>
      <c r="D40" s="8">
        <f t="shared" si="2"/>
        <v>5166</v>
      </c>
    </row>
    <row r="41" spans="1:4" ht="12.75">
      <c r="A41" s="25" t="s">
        <v>33</v>
      </c>
      <c r="B41" s="39">
        <v>13926</v>
      </c>
      <c r="C41" s="20">
        <v>25598</v>
      </c>
      <c r="D41" s="8">
        <f t="shared" si="2"/>
        <v>39524</v>
      </c>
    </row>
    <row r="42" spans="1:4" ht="12.75">
      <c r="A42" s="25" t="s">
        <v>15</v>
      </c>
      <c r="B42" s="39">
        <v>162</v>
      </c>
      <c r="C42" s="20">
        <v>85</v>
      </c>
      <c r="D42" s="8">
        <f t="shared" si="2"/>
        <v>247</v>
      </c>
    </row>
    <row r="43" spans="1:4" ht="12.75">
      <c r="A43" s="26" t="s">
        <v>25</v>
      </c>
      <c r="B43" s="39">
        <v>1816</v>
      </c>
      <c r="C43" s="20">
        <v>2406</v>
      </c>
      <c r="D43" s="8">
        <f t="shared" si="2"/>
        <v>4222</v>
      </c>
    </row>
    <row r="44" spans="1:4" ht="12.75">
      <c r="A44" s="25" t="s">
        <v>16</v>
      </c>
      <c r="B44" s="39">
        <v>9658</v>
      </c>
      <c r="C44" s="20">
        <v>8488</v>
      </c>
      <c r="D44" s="8">
        <f t="shared" si="2"/>
        <v>18146</v>
      </c>
    </row>
    <row r="45" spans="1:4" ht="12.75">
      <c r="A45" s="25" t="s">
        <v>81</v>
      </c>
      <c r="B45" s="39">
        <v>622</v>
      </c>
      <c r="C45" s="20">
        <v>1495</v>
      </c>
      <c r="D45" s="8">
        <f t="shared" si="2"/>
        <v>2117</v>
      </c>
    </row>
    <row r="46" spans="1:4" ht="12.75">
      <c r="A46" s="25" t="s">
        <v>45</v>
      </c>
      <c r="B46" s="39">
        <v>8169</v>
      </c>
      <c r="C46" s="20">
        <v>13084</v>
      </c>
      <c r="D46" s="8">
        <f t="shared" si="2"/>
        <v>21253</v>
      </c>
    </row>
    <row r="47" spans="1:4" ht="12.75">
      <c r="A47" s="25" t="s">
        <v>46</v>
      </c>
      <c r="B47" s="39">
        <v>21957</v>
      </c>
      <c r="C47" s="20">
        <v>39629</v>
      </c>
      <c r="D47" s="8">
        <f t="shared" si="2"/>
        <v>61586</v>
      </c>
    </row>
    <row r="48" spans="1:4" ht="12.75">
      <c r="A48" s="25" t="s">
        <v>47</v>
      </c>
      <c r="B48" s="39">
        <v>911</v>
      </c>
      <c r="C48" s="20">
        <v>706</v>
      </c>
      <c r="D48" s="8">
        <f t="shared" si="2"/>
        <v>1617</v>
      </c>
    </row>
    <row r="49" spans="1:4" s="24" customFormat="1" ht="12.75">
      <c r="A49" s="25" t="s">
        <v>48</v>
      </c>
      <c r="B49" s="39">
        <v>1966</v>
      </c>
      <c r="C49" s="20">
        <v>1945</v>
      </c>
      <c r="D49" s="8">
        <f t="shared" si="2"/>
        <v>3911</v>
      </c>
    </row>
    <row r="50" spans="1:4" s="24" customFormat="1" ht="12.75">
      <c r="A50" s="25" t="s">
        <v>74</v>
      </c>
      <c r="B50" s="39">
        <v>34</v>
      </c>
      <c r="C50" s="20">
        <v>22</v>
      </c>
      <c r="D50" s="8">
        <f t="shared" si="2"/>
        <v>56</v>
      </c>
    </row>
    <row r="51" spans="1:4" s="24" customFormat="1" ht="12.75">
      <c r="A51" s="25" t="s">
        <v>75</v>
      </c>
      <c r="B51" s="38">
        <v>140</v>
      </c>
      <c r="C51" s="21">
        <v>448</v>
      </c>
      <c r="D51" s="8">
        <f t="shared" si="2"/>
        <v>588</v>
      </c>
    </row>
    <row r="52" spans="1:4" ht="13.5" thickBot="1">
      <c r="A52" s="27" t="s">
        <v>11</v>
      </c>
      <c r="B52" s="43">
        <f>SUM(B48:B49)</f>
        <v>2877</v>
      </c>
      <c r="C52" s="43">
        <f>SUM(C48:C49)</f>
        <v>2651</v>
      </c>
      <c r="D52" s="33">
        <f>SUM(D48:D49)</f>
        <v>5528</v>
      </c>
    </row>
    <row r="53" spans="1:4" ht="12.75">
      <c r="A53" s="50" t="s">
        <v>7</v>
      </c>
      <c r="B53" s="34">
        <f>SUM(B27:B36)+B38+B39+B41+B42+B43+B44+B48+B49+B50+B51</f>
        <v>226436</v>
      </c>
      <c r="C53" s="34">
        <f>SUM(C27:C36)+C38+C39+C41+C42+C43+C44+C48+C49+C50+C51</f>
        <v>210961</v>
      </c>
      <c r="D53" s="8">
        <f>SUM(B53:C53)</f>
        <v>437397</v>
      </c>
    </row>
    <row r="54" spans="1:4" ht="12.75">
      <c r="A54" s="51" t="s">
        <v>8</v>
      </c>
      <c r="B54" s="34">
        <f>SUM(B37+B40+B46+B47+B45)</f>
        <v>42820</v>
      </c>
      <c r="C54" s="34">
        <f>SUM(C37+C40+C46+C47+C45)</f>
        <v>69285</v>
      </c>
      <c r="D54" s="8">
        <f>B54+C54</f>
        <v>112105</v>
      </c>
    </row>
    <row r="55" spans="1:4" ht="13.5" thickBot="1">
      <c r="A55" s="27" t="s">
        <v>0</v>
      </c>
      <c r="B55" s="33">
        <f>SUM(B53:B54)</f>
        <v>269256</v>
      </c>
      <c r="C55" s="33">
        <f>SUM(C53:C54)</f>
        <v>280246</v>
      </c>
      <c r="D55" s="12">
        <f>SUM(D53:D54)</f>
        <v>549502</v>
      </c>
    </row>
    <row r="56" spans="1:4" ht="12.75">
      <c r="A56" s="50" t="s">
        <v>9</v>
      </c>
      <c r="B56" s="35"/>
      <c r="C56" s="35"/>
      <c r="D56" s="10"/>
    </row>
    <row r="57" spans="1:4" ht="12.75">
      <c r="A57" s="25" t="s">
        <v>49</v>
      </c>
      <c r="B57" s="39">
        <v>28648</v>
      </c>
      <c r="C57" s="20">
        <v>34019</v>
      </c>
      <c r="D57" s="8">
        <f aca="true" t="shared" si="3" ref="D57:D65">SUM(B57:C57)</f>
        <v>62667</v>
      </c>
    </row>
    <row r="58" spans="1:4" ht="12.75">
      <c r="A58" s="25" t="s">
        <v>50</v>
      </c>
      <c r="B58" s="39">
        <v>63326</v>
      </c>
      <c r="C58" s="20">
        <v>63629</v>
      </c>
      <c r="D58" s="8">
        <f t="shared" si="3"/>
        <v>126955</v>
      </c>
    </row>
    <row r="59" spans="1:4" ht="12.75">
      <c r="A59" s="25" t="s">
        <v>51</v>
      </c>
      <c r="B59" s="39">
        <v>48142</v>
      </c>
      <c r="C59" s="20">
        <v>44681</v>
      </c>
      <c r="D59" s="8">
        <f t="shared" si="3"/>
        <v>92823</v>
      </c>
    </row>
    <row r="60" spans="1:4" ht="12.75">
      <c r="A60" s="25" t="s">
        <v>32</v>
      </c>
      <c r="B60" s="39">
        <v>2444</v>
      </c>
      <c r="C60" s="20">
        <v>1288</v>
      </c>
      <c r="D60" s="8">
        <f t="shared" si="3"/>
        <v>3732</v>
      </c>
    </row>
    <row r="61" spans="1:4" ht="12.75">
      <c r="A61" s="25" t="s">
        <v>18</v>
      </c>
      <c r="B61" s="39">
        <v>10</v>
      </c>
      <c r="C61" s="20">
        <v>7</v>
      </c>
      <c r="D61" s="8">
        <f t="shared" si="3"/>
        <v>17</v>
      </c>
    </row>
    <row r="62" spans="1:4" ht="12.75">
      <c r="A62" s="25" t="s">
        <v>31</v>
      </c>
      <c r="B62" s="39">
        <v>968</v>
      </c>
      <c r="C62" s="20">
        <v>1452</v>
      </c>
      <c r="D62" s="8">
        <f t="shared" si="3"/>
        <v>2420</v>
      </c>
    </row>
    <row r="63" spans="1:4" ht="13.5" customHeight="1">
      <c r="A63" s="25" t="s">
        <v>15</v>
      </c>
      <c r="B63" s="39">
        <v>76</v>
      </c>
      <c r="C63" s="20">
        <v>50</v>
      </c>
      <c r="D63" s="8">
        <f t="shared" si="3"/>
        <v>126</v>
      </c>
    </row>
    <row r="64" spans="1:4" ht="13.5" customHeight="1">
      <c r="A64" s="26" t="s">
        <v>25</v>
      </c>
      <c r="B64" s="39">
        <v>550</v>
      </c>
      <c r="C64" s="20">
        <v>664</v>
      </c>
      <c r="D64" s="8">
        <f t="shared" si="3"/>
        <v>1214</v>
      </c>
    </row>
    <row r="65" spans="1:4" ht="12.75">
      <c r="A65" s="25" t="s">
        <v>24</v>
      </c>
      <c r="B65" s="38">
        <v>304</v>
      </c>
      <c r="C65" s="21">
        <v>0</v>
      </c>
      <c r="D65" s="8">
        <f t="shared" si="3"/>
        <v>304</v>
      </c>
    </row>
    <row r="66" spans="1:4" ht="13.5" thickBot="1">
      <c r="A66" s="27" t="s">
        <v>10</v>
      </c>
      <c r="B66" s="33">
        <f>SUM(B57:B65)</f>
        <v>144468</v>
      </c>
      <c r="C66" s="33">
        <f>SUM(C57:C65)</f>
        <v>145790</v>
      </c>
      <c r="D66" s="22">
        <f>SUM(D57:D65)</f>
        <v>290258</v>
      </c>
    </row>
    <row r="67" spans="1:4" ht="12.75">
      <c r="A67" s="14"/>
      <c r="B67" s="44"/>
      <c r="C67" s="23"/>
      <c r="D67" s="23"/>
    </row>
    <row r="68" spans="1:4" ht="12.75">
      <c r="A68" s="14"/>
      <c r="B68" s="44"/>
      <c r="C68" s="23"/>
      <c r="D68" s="23"/>
    </row>
    <row r="69" spans="1:4" ht="12.75">
      <c r="A69" s="14"/>
      <c r="B69" s="44"/>
      <c r="C69" s="23"/>
      <c r="D69" s="23"/>
    </row>
    <row r="70" spans="1:4" ht="12.75">
      <c r="A70" s="14"/>
      <c r="B70" s="44"/>
      <c r="C70" s="23"/>
      <c r="D70" s="23"/>
    </row>
    <row r="71" spans="1:4" ht="12.75">
      <c r="A71" s="14"/>
      <c r="B71" s="44"/>
      <c r="C71" s="23"/>
      <c r="D71" s="23"/>
    </row>
    <row r="72" spans="1:4" ht="12.75">
      <c r="A72" s="14"/>
      <c r="B72" s="44"/>
      <c r="C72" s="23"/>
      <c r="D72" s="23"/>
    </row>
    <row r="73" spans="1:4" ht="12.75">
      <c r="A73" s="14"/>
      <c r="B73" s="44"/>
      <c r="C73" s="23"/>
      <c r="D73" s="23"/>
    </row>
    <row r="74" spans="1:4" ht="12.75">
      <c r="A74" s="14"/>
      <c r="B74" s="44"/>
      <c r="C74" s="23"/>
      <c r="D74" s="23"/>
    </row>
    <row r="75" spans="1:4" ht="12.75">
      <c r="A75" s="14"/>
      <c r="B75" s="44"/>
      <c r="C75" s="23"/>
      <c r="D75" s="23"/>
    </row>
    <row r="76" spans="1:4" ht="12.75">
      <c r="A76" s="28"/>
      <c r="B76" s="55" t="s">
        <v>22</v>
      </c>
      <c r="C76" s="55"/>
      <c r="D76" s="55"/>
    </row>
    <row r="77" spans="1:4" ht="12.75">
      <c r="A77" s="28"/>
      <c r="B77" s="56" t="s">
        <v>72</v>
      </c>
      <c r="C77" s="56"/>
      <c r="D77" s="56"/>
    </row>
    <row r="78" spans="1:4" ht="12.75">
      <c r="A78" s="4"/>
      <c r="B78" s="40"/>
      <c r="C78" s="5"/>
      <c r="D78" s="4"/>
    </row>
    <row r="79" spans="1:4" ht="12.75">
      <c r="A79" s="75" t="s">
        <v>79</v>
      </c>
      <c r="B79" s="75"/>
      <c r="C79" s="75"/>
      <c r="D79" s="75"/>
    </row>
    <row r="80" spans="1:4" ht="12.75">
      <c r="A80" s="75" t="s">
        <v>26</v>
      </c>
      <c r="B80" s="75"/>
      <c r="C80" s="75"/>
      <c r="D80" s="75"/>
    </row>
    <row r="81" spans="1:4" ht="12.75">
      <c r="A81" s="74" t="s">
        <v>78</v>
      </c>
      <c r="B81" s="74"/>
      <c r="C81" s="74"/>
      <c r="D81" s="74"/>
    </row>
    <row r="82" spans="1:4" ht="13.5" thickBot="1">
      <c r="A82" s="6"/>
      <c r="B82" s="45"/>
      <c r="C82" s="15"/>
      <c r="D82" s="6"/>
    </row>
    <row r="83" spans="1:4" ht="13.5" thickBot="1">
      <c r="A83" s="69" t="s">
        <v>14</v>
      </c>
      <c r="B83" s="72" t="s">
        <v>19</v>
      </c>
      <c r="C83" s="73"/>
      <c r="D83" s="57" t="s">
        <v>17</v>
      </c>
    </row>
    <row r="84" spans="1:4" ht="12.75">
      <c r="A84" s="70"/>
      <c r="B84" s="62" t="s">
        <v>20</v>
      </c>
      <c r="C84" s="65" t="s">
        <v>4</v>
      </c>
      <c r="D84" s="60"/>
    </row>
    <row r="85" spans="1:4" ht="12.75">
      <c r="A85" s="70"/>
      <c r="B85" s="68"/>
      <c r="C85" s="66"/>
      <c r="D85" s="60"/>
    </row>
    <row r="86" spans="1:4" ht="13.5" thickBot="1">
      <c r="A86" s="71"/>
      <c r="B86" s="64"/>
      <c r="C86" s="67"/>
      <c r="D86" s="61"/>
    </row>
    <row r="87" spans="1:4" ht="12.75">
      <c r="A87" s="53" t="s">
        <v>13</v>
      </c>
      <c r="B87" s="36"/>
      <c r="C87" s="36"/>
      <c r="D87" s="16"/>
    </row>
    <row r="88" spans="1:4" ht="12.75">
      <c r="A88" s="49" t="s">
        <v>71</v>
      </c>
      <c r="B88" s="39">
        <v>13264</v>
      </c>
      <c r="C88" s="20">
        <v>13932</v>
      </c>
      <c r="D88" s="8">
        <f aca="true" t="shared" si="4" ref="D88:D109">SUM(B88:C88)</f>
        <v>27196</v>
      </c>
    </row>
    <row r="89" spans="1:4" ht="12.75">
      <c r="A89" s="49" t="s">
        <v>54</v>
      </c>
      <c r="B89" s="39">
        <v>11033</v>
      </c>
      <c r="C89" s="20">
        <v>9902</v>
      </c>
      <c r="D89" s="8">
        <f t="shared" si="4"/>
        <v>20935</v>
      </c>
    </row>
    <row r="90" spans="1:4" ht="12.75">
      <c r="A90" s="49" t="s">
        <v>52</v>
      </c>
      <c r="B90" s="39">
        <v>15595</v>
      </c>
      <c r="C90" s="20">
        <v>16236</v>
      </c>
      <c r="D90" s="8">
        <f t="shared" si="4"/>
        <v>31831</v>
      </c>
    </row>
    <row r="91" spans="1:4" ht="12.75">
      <c r="A91" s="49" t="s">
        <v>53</v>
      </c>
      <c r="B91" s="39">
        <v>19127</v>
      </c>
      <c r="C91" s="20">
        <v>16685</v>
      </c>
      <c r="D91" s="8">
        <f t="shared" si="4"/>
        <v>35812</v>
      </c>
    </row>
    <row r="92" spans="1:4" ht="12.75">
      <c r="A92" s="49" t="s">
        <v>55</v>
      </c>
      <c r="B92" s="39">
        <v>8100</v>
      </c>
      <c r="C92" s="20">
        <v>27</v>
      </c>
      <c r="D92" s="8">
        <f t="shared" si="4"/>
        <v>8127</v>
      </c>
    </row>
    <row r="93" spans="1:4" ht="12.75">
      <c r="A93" s="49" t="s">
        <v>56</v>
      </c>
      <c r="B93" s="39">
        <v>14710</v>
      </c>
      <c r="C93" s="20">
        <v>369</v>
      </c>
      <c r="D93" s="8">
        <f t="shared" si="4"/>
        <v>15079</v>
      </c>
    </row>
    <row r="94" spans="1:4" ht="12.75">
      <c r="A94" s="49" t="s">
        <v>57</v>
      </c>
      <c r="B94" s="39">
        <v>9448</v>
      </c>
      <c r="C94" s="20">
        <v>5760</v>
      </c>
      <c r="D94" s="8">
        <f t="shared" si="4"/>
        <v>15208</v>
      </c>
    </row>
    <row r="95" spans="1:4" ht="12.75">
      <c r="A95" s="49" t="s">
        <v>58</v>
      </c>
      <c r="B95" s="39">
        <v>10376</v>
      </c>
      <c r="C95" s="20">
        <v>3093</v>
      </c>
      <c r="D95" s="8">
        <f t="shared" si="4"/>
        <v>13469</v>
      </c>
    </row>
    <row r="96" spans="1:4" ht="12.75">
      <c r="A96" s="49" t="s">
        <v>59</v>
      </c>
      <c r="B96" s="39">
        <v>20562</v>
      </c>
      <c r="C96" s="20">
        <v>327</v>
      </c>
      <c r="D96" s="8">
        <f t="shared" si="4"/>
        <v>20889</v>
      </c>
    </row>
    <row r="97" spans="1:4" ht="12.75">
      <c r="A97" s="49" t="s">
        <v>76</v>
      </c>
      <c r="B97" s="39">
        <v>10553</v>
      </c>
      <c r="C97" s="20">
        <v>8343</v>
      </c>
      <c r="D97" s="8">
        <f t="shared" si="4"/>
        <v>18896</v>
      </c>
    </row>
    <row r="98" spans="1:4" ht="12.75">
      <c r="A98" s="49" t="s">
        <v>60</v>
      </c>
      <c r="B98" s="39">
        <v>39139</v>
      </c>
      <c r="C98" s="20">
        <v>609</v>
      </c>
      <c r="D98" s="8">
        <f t="shared" si="4"/>
        <v>39748</v>
      </c>
    </row>
    <row r="99" spans="1:4" ht="12.75">
      <c r="A99" s="49" t="s">
        <v>61</v>
      </c>
      <c r="B99" s="39">
        <v>12132</v>
      </c>
      <c r="C99" s="20">
        <v>392</v>
      </c>
      <c r="D99" s="8">
        <f t="shared" si="4"/>
        <v>12524</v>
      </c>
    </row>
    <row r="100" spans="1:4" ht="12.75">
      <c r="A100" s="49" t="s">
        <v>62</v>
      </c>
      <c r="B100" s="39">
        <v>13007</v>
      </c>
      <c r="C100" s="20">
        <v>298</v>
      </c>
      <c r="D100" s="8">
        <f t="shared" si="4"/>
        <v>13305</v>
      </c>
    </row>
    <row r="101" spans="1:4" ht="12.75">
      <c r="A101" s="49" t="s">
        <v>63</v>
      </c>
      <c r="B101" s="39">
        <v>12891</v>
      </c>
      <c r="C101" s="20">
        <v>236</v>
      </c>
      <c r="D101" s="8">
        <f t="shared" si="4"/>
        <v>13127</v>
      </c>
    </row>
    <row r="102" spans="1:4" ht="12.75">
      <c r="A102" s="49" t="s">
        <v>64</v>
      </c>
      <c r="B102" s="39">
        <v>2953</v>
      </c>
      <c r="C102" s="20">
        <v>14531</v>
      </c>
      <c r="D102" s="8">
        <f t="shared" si="4"/>
        <v>17484</v>
      </c>
    </row>
    <row r="103" spans="1:4" ht="12.75">
      <c r="A103" s="49" t="s">
        <v>65</v>
      </c>
      <c r="B103" s="39">
        <v>4322</v>
      </c>
      <c r="C103" s="20">
        <v>2345</v>
      </c>
      <c r="D103" s="8">
        <f t="shared" si="4"/>
        <v>6667</v>
      </c>
    </row>
    <row r="104" spans="1:4" ht="12.75">
      <c r="A104" s="49" t="s">
        <v>66</v>
      </c>
      <c r="B104" s="39">
        <v>10393</v>
      </c>
      <c r="C104" s="20">
        <v>184</v>
      </c>
      <c r="D104" s="8">
        <f t="shared" si="4"/>
        <v>10577</v>
      </c>
    </row>
    <row r="105" spans="1:4" ht="12.75">
      <c r="A105" s="49" t="s">
        <v>67</v>
      </c>
      <c r="B105" s="39">
        <v>6658</v>
      </c>
      <c r="C105" s="20">
        <v>11694</v>
      </c>
      <c r="D105" s="8">
        <f t="shared" si="4"/>
        <v>18352</v>
      </c>
    </row>
    <row r="106" spans="1:4" ht="12.75">
      <c r="A106" s="49" t="s">
        <v>68</v>
      </c>
      <c r="B106" s="39">
        <v>39027</v>
      </c>
      <c r="C106" s="20">
        <v>279</v>
      </c>
      <c r="D106" s="8">
        <f t="shared" si="4"/>
        <v>39306</v>
      </c>
    </row>
    <row r="107" spans="1:4" ht="12.75">
      <c r="A107" s="49" t="s">
        <v>70</v>
      </c>
      <c r="B107" s="39">
        <v>24294</v>
      </c>
      <c r="C107" s="20">
        <v>90069</v>
      </c>
      <c r="D107" s="8">
        <f t="shared" si="4"/>
        <v>114363</v>
      </c>
    </row>
    <row r="108" spans="1:4" ht="13.5" thickBot="1">
      <c r="A108" s="54" t="s">
        <v>69</v>
      </c>
      <c r="B108" s="48">
        <v>2947</v>
      </c>
      <c r="C108" s="52">
        <v>1572</v>
      </c>
      <c r="D108" s="12">
        <f t="shared" si="4"/>
        <v>4519</v>
      </c>
    </row>
    <row r="109" spans="1:4" ht="13.5" thickBot="1">
      <c r="A109" s="17" t="s">
        <v>5</v>
      </c>
      <c r="B109" s="37">
        <f>SUM(B88:B108)</f>
        <v>300531</v>
      </c>
      <c r="C109" s="37">
        <f>SUM(C88:C108)</f>
        <v>196883</v>
      </c>
      <c r="D109" s="13">
        <f t="shared" si="4"/>
        <v>497414</v>
      </c>
    </row>
    <row r="110" spans="1:4" ht="12.75">
      <c r="A110" s="53" t="s">
        <v>12</v>
      </c>
      <c r="B110" s="32"/>
      <c r="C110" s="32"/>
      <c r="D110" s="9"/>
    </row>
    <row r="111" spans="1:4" ht="12.75">
      <c r="A111" s="49" t="s">
        <v>71</v>
      </c>
      <c r="B111" s="39">
        <v>14700</v>
      </c>
      <c r="C111" s="20">
        <v>14987</v>
      </c>
      <c r="D111" s="8">
        <f aca="true" t="shared" si="5" ref="D111:D132">SUM(B111:C111)</f>
        <v>29687</v>
      </c>
    </row>
    <row r="112" spans="1:4" ht="12.75">
      <c r="A112" s="49" t="s">
        <v>54</v>
      </c>
      <c r="B112" s="39">
        <v>11648</v>
      </c>
      <c r="C112" s="20">
        <v>10323</v>
      </c>
      <c r="D112" s="8">
        <f t="shared" si="5"/>
        <v>21971</v>
      </c>
    </row>
    <row r="113" spans="1:4" ht="12.75">
      <c r="A113" s="49" t="s">
        <v>52</v>
      </c>
      <c r="B113" s="39">
        <v>16593</v>
      </c>
      <c r="C113" s="20">
        <v>16967</v>
      </c>
      <c r="D113" s="8">
        <f t="shared" si="5"/>
        <v>33560</v>
      </c>
    </row>
    <row r="114" spans="1:4" ht="12.75">
      <c r="A114" s="49" t="s">
        <v>53</v>
      </c>
      <c r="B114" s="39">
        <v>20041</v>
      </c>
      <c r="C114" s="20">
        <v>17412</v>
      </c>
      <c r="D114" s="8">
        <f t="shared" si="5"/>
        <v>37453</v>
      </c>
    </row>
    <row r="115" spans="1:4" ht="12.75">
      <c r="A115" s="49" t="s">
        <v>55</v>
      </c>
      <c r="B115" s="39">
        <v>8261</v>
      </c>
      <c r="C115" s="20">
        <v>34</v>
      </c>
      <c r="D115" s="8">
        <f t="shared" si="5"/>
        <v>8295</v>
      </c>
    </row>
    <row r="116" spans="1:4" ht="12.75">
      <c r="A116" s="49" t="s">
        <v>56</v>
      </c>
      <c r="B116" s="39">
        <v>15462</v>
      </c>
      <c r="C116" s="20">
        <v>437</v>
      </c>
      <c r="D116" s="8">
        <f t="shared" si="5"/>
        <v>15899</v>
      </c>
    </row>
    <row r="117" spans="1:4" ht="12.75">
      <c r="A117" s="49" t="s">
        <v>57</v>
      </c>
      <c r="B117" s="39">
        <v>9882</v>
      </c>
      <c r="C117" s="20">
        <v>6094</v>
      </c>
      <c r="D117" s="8">
        <f t="shared" si="5"/>
        <v>15976</v>
      </c>
    </row>
    <row r="118" spans="1:4" ht="12.75">
      <c r="A118" s="49" t="s">
        <v>58</v>
      </c>
      <c r="B118" s="39">
        <v>10891</v>
      </c>
      <c r="C118" s="20">
        <v>3370</v>
      </c>
      <c r="D118" s="8">
        <f t="shared" si="5"/>
        <v>14261</v>
      </c>
    </row>
    <row r="119" spans="1:4" ht="12.75">
      <c r="A119" s="49" t="s">
        <v>59</v>
      </c>
      <c r="B119" s="39">
        <v>21269</v>
      </c>
      <c r="C119" s="20">
        <v>444</v>
      </c>
      <c r="D119" s="8">
        <f t="shared" si="5"/>
        <v>21713</v>
      </c>
    </row>
    <row r="120" spans="1:4" ht="12.75">
      <c r="A120" s="49" t="s">
        <v>76</v>
      </c>
      <c r="B120" s="39">
        <v>11212</v>
      </c>
      <c r="C120" s="20">
        <v>8833</v>
      </c>
      <c r="D120" s="8">
        <f t="shared" si="5"/>
        <v>20045</v>
      </c>
    </row>
    <row r="121" spans="1:4" ht="12.75">
      <c r="A121" s="49" t="s">
        <v>60</v>
      </c>
      <c r="B121" s="39">
        <v>39672</v>
      </c>
      <c r="C121" s="20">
        <v>688</v>
      </c>
      <c r="D121" s="8">
        <f t="shared" si="5"/>
        <v>40360</v>
      </c>
    </row>
    <row r="122" spans="1:4" ht="12.75">
      <c r="A122" s="49" t="s">
        <v>61</v>
      </c>
      <c r="B122" s="39">
        <v>12810</v>
      </c>
      <c r="C122" s="20">
        <v>517</v>
      </c>
      <c r="D122" s="8">
        <f t="shared" si="5"/>
        <v>13327</v>
      </c>
    </row>
    <row r="123" spans="1:4" ht="12.75">
      <c r="A123" s="49" t="s">
        <v>62</v>
      </c>
      <c r="B123" s="39">
        <v>13836</v>
      </c>
      <c r="C123" s="20">
        <v>403</v>
      </c>
      <c r="D123" s="8">
        <f t="shared" si="5"/>
        <v>14239</v>
      </c>
    </row>
    <row r="124" spans="1:4" ht="12.75">
      <c r="A124" s="49" t="s">
        <v>63</v>
      </c>
      <c r="B124" s="39">
        <v>13278</v>
      </c>
      <c r="C124" s="20">
        <v>298</v>
      </c>
      <c r="D124" s="8">
        <f t="shared" si="5"/>
        <v>13576</v>
      </c>
    </row>
    <row r="125" spans="1:4" ht="12.75">
      <c r="A125" s="49" t="s">
        <v>64</v>
      </c>
      <c r="B125" s="39">
        <v>3297</v>
      </c>
      <c r="C125" s="20">
        <v>15050</v>
      </c>
      <c r="D125" s="8">
        <f t="shared" si="5"/>
        <v>18347</v>
      </c>
    </row>
    <row r="126" spans="1:4" ht="12.75">
      <c r="A126" s="49" t="s">
        <v>65</v>
      </c>
      <c r="B126" s="39">
        <v>4554</v>
      </c>
      <c r="C126" s="20">
        <v>2470</v>
      </c>
      <c r="D126" s="8">
        <f t="shared" si="5"/>
        <v>7024</v>
      </c>
    </row>
    <row r="127" spans="1:4" ht="12.75">
      <c r="A127" s="49" t="s">
        <v>66</v>
      </c>
      <c r="B127" s="39">
        <v>11007</v>
      </c>
      <c r="C127" s="20">
        <v>268</v>
      </c>
      <c r="D127" s="8">
        <f t="shared" si="5"/>
        <v>11275</v>
      </c>
    </row>
    <row r="128" spans="1:4" ht="12.75">
      <c r="A128" s="49" t="s">
        <v>67</v>
      </c>
      <c r="B128" s="39">
        <v>7369</v>
      </c>
      <c r="C128" s="20">
        <v>12307</v>
      </c>
      <c r="D128" s="8">
        <f t="shared" si="5"/>
        <v>19676</v>
      </c>
    </row>
    <row r="129" spans="1:4" ht="12.75">
      <c r="A129" s="49" t="s">
        <v>68</v>
      </c>
      <c r="B129" s="39">
        <v>40170</v>
      </c>
      <c r="C129" s="20">
        <v>305</v>
      </c>
      <c r="D129" s="8">
        <f t="shared" si="5"/>
        <v>40475</v>
      </c>
    </row>
    <row r="130" spans="1:4" ht="12.75">
      <c r="A130" s="49" t="s">
        <v>70</v>
      </c>
      <c r="B130" s="39">
        <v>22585</v>
      </c>
      <c r="C130" s="20">
        <v>89263</v>
      </c>
      <c r="D130" s="8">
        <f t="shared" si="5"/>
        <v>111848</v>
      </c>
    </row>
    <row r="131" spans="1:4" ht="13.5" thickBot="1">
      <c r="A131" s="54" t="s">
        <v>69</v>
      </c>
      <c r="B131" s="48">
        <v>3056</v>
      </c>
      <c r="C131" s="20">
        <v>1686</v>
      </c>
      <c r="D131" s="8">
        <f t="shared" si="5"/>
        <v>4742</v>
      </c>
    </row>
    <row r="132" spans="1:4" ht="13.5" thickBot="1">
      <c r="A132" s="17" t="s">
        <v>5</v>
      </c>
      <c r="B132" s="37">
        <f>SUM(B111:B131)</f>
        <v>311593</v>
      </c>
      <c r="C132" s="37">
        <f>SUM(C111:C131)</f>
        <v>202156</v>
      </c>
      <c r="D132" s="13">
        <f t="shared" si="5"/>
        <v>513749</v>
      </c>
    </row>
    <row r="133" spans="1:4" ht="12.75">
      <c r="A133" s="53" t="s">
        <v>9</v>
      </c>
      <c r="B133" s="32"/>
      <c r="C133" s="32"/>
      <c r="D133" s="9"/>
    </row>
    <row r="134" spans="1:4" ht="12.75">
      <c r="A134" s="49" t="s">
        <v>71</v>
      </c>
      <c r="B134" s="39">
        <v>6327</v>
      </c>
      <c r="C134" s="20">
        <v>6690</v>
      </c>
      <c r="D134" s="8">
        <f aca="true" t="shared" si="6" ref="D134:D155">SUM(B134:C134)</f>
        <v>13017</v>
      </c>
    </row>
    <row r="135" spans="1:4" ht="12.75">
      <c r="A135" s="49" t="s">
        <v>54</v>
      </c>
      <c r="B135" s="39">
        <v>5518</v>
      </c>
      <c r="C135" s="20">
        <v>4814</v>
      </c>
      <c r="D135" s="8">
        <f t="shared" si="6"/>
        <v>10332</v>
      </c>
    </row>
    <row r="136" spans="1:4" ht="12.75">
      <c r="A136" s="49" t="s">
        <v>52</v>
      </c>
      <c r="B136" s="39">
        <v>8299</v>
      </c>
      <c r="C136" s="20">
        <v>8476</v>
      </c>
      <c r="D136" s="8">
        <f t="shared" si="6"/>
        <v>16775</v>
      </c>
    </row>
    <row r="137" spans="1:4" ht="12.75">
      <c r="A137" s="49" t="s">
        <v>53</v>
      </c>
      <c r="B137" s="39">
        <v>10334</v>
      </c>
      <c r="C137" s="20">
        <v>9235</v>
      </c>
      <c r="D137" s="8">
        <f t="shared" si="6"/>
        <v>19569</v>
      </c>
    </row>
    <row r="138" spans="1:4" ht="12.75">
      <c r="A138" s="49" t="s">
        <v>55</v>
      </c>
      <c r="B138" s="39">
        <v>4249</v>
      </c>
      <c r="C138" s="20">
        <v>16</v>
      </c>
      <c r="D138" s="8">
        <f t="shared" si="6"/>
        <v>4265</v>
      </c>
    </row>
    <row r="139" spans="1:4" ht="12.75">
      <c r="A139" s="49" t="s">
        <v>56</v>
      </c>
      <c r="B139" s="39">
        <v>8093</v>
      </c>
      <c r="C139" s="20">
        <v>212</v>
      </c>
      <c r="D139" s="8">
        <f t="shared" si="6"/>
        <v>8305</v>
      </c>
    </row>
    <row r="140" spans="1:4" ht="12.75">
      <c r="A140" s="49" t="s">
        <v>57</v>
      </c>
      <c r="B140" s="39">
        <v>5078</v>
      </c>
      <c r="C140" s="20">
        <v>3067</v>
      </c>
      <c r="D140" s="8">
        <f t="shared" si="6"/>
        <v>8145</v>
      </c>
    </row>
    <row r="141" spans="1:4" ht="12.75">
      <c r="A141" s="49" t="s">
        <v>58</v>
      </c>
      <c r="B141" s="39">
        <v>5758</v>
      </c>
      <c r="C141" s="20">
        <v>1634</v>
      </c>
      <c r="D141" s="8">
        <f t="shared" si="6"/>
        <v>7392</v>
      </c>
    </row>
    <row r="142" spans="1:4" ht="12.75">
      <c r="A142" s="49" t="s">
        <v>59</v>
      </c>
      <c r="B142" s="39">
        <v>11010</v>
      </c>
      <c r="C142" s="20">
        <v>170</v>
      </c>
      <c r="D142" s="8">
        <f t="shared" si="6"/>
        <v>11180</v>
      </c>
    </row>
    <row r="143" spans="1:4" ht="12.75">
      <c r="A143" s="49" t="s">
        <v>76</v>
      </c>
      <c r="B143" s="39">
        <v>5710</v>
      </c>
      <c r="C143" s="20">
        <v>4600</v>
      </c>
      <c r="D143" s="8">
        <f t="shared" si="6"/>
        <v>10310</v>
      </c>
    </row>
    <row r="144" spans="1:4" ht="12.75">
      <c r="A144" s="49" t="s">
        <v>60</v>
      </c>
      <c r="B144" s="39">
        <v>21007</v>
      </c>
      <c r="C144" s="20">
        <v>268</v>
      </c>
      <c r="D144" s="8">
        <f t="shared" si="6"/>
        <v>21275</v>
      </c>
    </row>
    <row r="145" spans="1:4" ht="12.75">
      <c r="A145" s="49" t="s">
        <v>61</v>
      </c>
      <c r="B145" s="39">
        <v>6699</v>
      </c>
      <c r="C145" s="20">
        <v>221</v>
      </c>
      <c r="D145" s="8">
        <f t="shared" si="6"/>
        <v>6920</v>
      </c>
    </row>
    <row r="146" spans="1:4" ht="12.75">
      <c r="A146" s="49" t="s">
        <v>62</v>
      </c>
      <c r="B146" s="39">
        <v>7521</v>
      </c>
      <c r="C146" s="20">
        <v>187</v>
      </c>
      <c r="D146" s="8">
        <f t="shared" si="6"/>
        <v>7708</v>
      </c>
    </row>
    <row r="147" spans="1:4" ht="12.75">
      <c r="A147" s="49" t="s">
        <v>63</v>
      </c>
      <c r="B147" s="39">
        <v>6973</v>
      </c>
      <c r="C147" s="20">
        <v>154</v>
      </c>
      <c r="D147" s="8">
        <f t="shared" si="6"/>
        <v>7127</v>
      </c>
    </row>
    <row r="148" spans="1:4" ht="12.75">
      <c r="A148" s="49" t="s">
        <v>64</v>
      </c>
      <c r="B148" s="39">
        <v>1711</v>
      </c>
      <c r="C148" s="20">
        <v>7739</v>
      </c>
      <c r="D148" s="8">
        <f t="shared" si="6"/>
        <v>9450</v>
      </c>
    </row>
    <row r="149" spans="1:4" ht="12.75">
      <c r="A149" s="49" t="s">
        <v>65</v>
      </c>
      <c r="B149" s="39">
        <v>2276</v>
      </c>
      <c r="C149" s="20">
        <v>1249</v>
      </c>
      <c r="D149" s="8">
        <f t="shared" si="6"/>
        <v>3525</v>
      </c>
    </row>
    <row r="150" spans="1:4" ht="12.75">
      <c r="A150" s="49" t="s">
        <v>66</v>
      </c>
      <c r="B150" s="39">
        <v>5656</v>
      </c>
      <c r="C150" s="20">
        <v>95</v>
      </c>
      <c r="D150" s="8">
        <f t="shared" si="6"/>
        <v>5751</v>
      </c>
    </row>
    <row r="151" spans="1:4" ht="12.75">
      <c r="A151" s="49" t="s">
        <v>67</v>
      </c>
      <c r="B151" s="39">
        <v>3569</v>
      </c>
      <c r="C151" s="20">
        <v>6255</v>
      </c>
      <c r="D151" s="8">
        <f t="shared" si="6"/>
        <v>9824</v>
      </c>
    </row>
    <row r="152" spans="1:4" ht="12.75">
      <c r="A152" s="49" t="s">
        <v>68</v>
      </c>
      <c r="B152" s="39">
        <v>20797</v>
      </c>
      <c r="C152" s="20">
        <v>132</v>
      </c>
      <c r="D152" s="8">
        <f t="shared" si="6"/>
        <v>20929</v>
      </c>
    </row>
    <row r="153" spans="1:4" ht="12.75">
      <c r="A153" s="49" t="s">
        <v>70</v>
      </c>
      <c r="B153" s="39">
        <v>12527</v>
      </c>
      <c r="C153" s="20">
        <v>50090</v>
      </c>
      <c r="D153" s="8">
        <f t="shared" si="6"/>
        <v>62617</v>
      </c>
    </row>
    <row r="154" spans="1:4" ht="13.5" thickBot="1">
      <c r="A154" s="54" t="s">
        <v>69</v>
      </c>
      <c r="B154" s="39">
        <v>1607</v>
      </c>
      <c r="C154" s="20">
        <v>744</v>
      </c>
      <c r="D154" s="8">
        <f t="shared" si="6"/>
        <v>2351</v>
      </c>
    </row>
    <row r="155" spans="1:4" ht="13.5" thickBot="1">
      <c r="A155" s="17" t="s">
        <v>5</v>
      </c>
      <c r="B155" s="37">
        <f>SUM(B134:B154)</f>
        <v>160719</v>
      </c>
      <c r="C155" s="37">
        <f>C134+C135+C136+C137+C138+C139+C140+C141+C142+C143+C144+C145+C146+C147+C148+C149+C150+C151+C152+C153+C154</f>
        <v>106048</v>
      </c>
      <c r="D155" s="13">
        <f t="shared" si="6"/>
        <v>266767</v>
      </c>
    </row>
    <row r="156" spans="2:3" ht="12.75">
      <c r="B156" s="46"/>
      <c r="C156" s="29"/>
    </row>
    <row r="157" ht="12.75">
      <c r="B157" s="47"/>
    </row>
    <row r="160" ht="18.75" customHeight="1" hidden="1"/>
  </sheetData>
  <sheetProtection/>
  <mergeCells count="19">
    <mergeCell ref="D83:D86"/>
    <mergeCell ref="A4:D4"/>
    <mergeCell ref="A5:D5"/>
    <mergeCell ref="A81:D81"/>
    <mergeCell ref="A79:D79"/>
    <mergeCell ref="A80:D80"/>
    <mergeCell ref="B77:D77"/>
    <mergeCell ref="B7:C7"/>
    <mergeCell ref="C84:C86"/>
    <mergeCell ref="B84:B86"/>
    <mergeCell ref="A83:A86"/>
    <mergeCell ref="B83:C83"/>
    <mergeCell ref="B1:D1"/>
    <mergeCell ref="B2:D2"/>
    <mergeCell ref="B76:D76"/>
    <mergeCell ref="A7:A9"/>
    <mergeCell ref="D7:D9"/>
    <mergeCell ref="C8:C9"/>
    <mergeCell ref="B8:B9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  <rowBreaks count="1" manualBreakCount="1"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2017-01-11T08:07:40Z</cp:lastPrinted>
  <dcterms:created xsi:type="dcterms:W3CDTF">2000-02-22T04:45:26Z</dcterms:created>
  <dcterms:modified xsi:type="dcterms:W3CDTF">2017-05-10T05:20:16Z</dcterms:modified>
  <cp:category/>
  <cp:version/>
  <cp:contentType/>
  <cp:contentStatus/>
</cp:coreProperties>
</file>